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harbourenergyplc-my.sharepoint.com/personal/kate_niblock_harbourenergy_com/Documents/Desktop/"/>
    </mc:Choice>
  </mc:AlternateContent>
  <xr:revisionPtr revIDLastSave="0" documentId="8_{8FF292D0-087F-4BBB-A04F-54F583B11C87}" xr6:coauthVersionLast="47" xr6:coauthVersionMax="47" xr10:uidLastSave="{00000000-0000-0000-0000-000000000000}"/>
  <bookViews>
    <workbookView xWindow="0" yWindow="2985" windowWidth="26745" windowHeight="12225" firstSheet="1" activeTab="1" xr2:uid="{BAACBA76-CA02-4662-988D-BC73E11C3301}"/>
  </bookViews>
  <sheets>
    <sheet name="Guidance" sheetId="6" state="hidden" r:id="rId1"/>
    <sheet name="ENV - Emissions &amp; Climate" sheetId="5" r:id="rId2"/>
    <sheet name="ENV - Waste, Water &amp; Spills" sheetId="9" r:id="rId3"/>
    <sheet name="Social - Safety" sheetId="1" r:id="rId4"/>
    <sheet name="Social - HR" sheetId="2" r:id="rId5"/>
    <sheet name="Governance " sheetId="7" r:id="rId6"/>
  </sheets>
  <definedNames>
    <definedName name="_xlnm._FilterDatabase" localSheetId="1" hidden="1">'ENV - Emissions &amp; Climate'!$B$4:$J$58</definedName>
    <definedName name="_xlnm._FilterDatabase" localSheetId="2" hidden="1">'ENV - Waste, Water &amp; Spills'!$B$4:$J$107</definedName>
    <definedName name="_xlnm._FilterDatabase" localSheetId="5" hidden="1">'Governance '!$B$4:$J$4</definedName>
    <definedName name="_xlnm._FilterDatabase" localSheetId="4" hidden="1">'Social - HR'!$B$4:$J$4</definedName>
    <definedName name="_xlnm._FilterDatabase" localSheetId="3" hidden="1">'Social - Safety'!$B$3:$J$33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8" i="2" l="1"/>
  <c r="H104" i="2"/>
  <c r="H103" i="2"/>
  <c r="H102" i="2"/>
  <c r="H76" i="2"/>
  <c r="H75" i="2"/>
  <c r="H74" i="2"/>
  <c r="H45" i="2"/>
  <c r="H44" i="2"/>
  <c r="H43" i="2"/>
  <c r="H42" i="2"/>
  <c r="H41" i="2"/>
  <c r="H40" i="2"/>
  <c r="H16" i="2"/>
  <c r="H78" i="2" l="1"/>
  <c r="H77" i="2"/>
  <c r="G43" i="2"/>
  <c r="G40" i="2"/>
  <c r="G44" i="2"/>
  <c r="G45" i="2"/>
  <c r="G167" i="2"/>
  <c r="G166" i="2"/>
  <c r="G163" i="2"/>
  <c r="G159" i="2"/>
  <c r="G157" i="2"/>
  <c r="G156" i="2" s="1"/>
  <c r="G155" i="2"/>
  <c r="G92" i="2"/>
  <c r="G91" i="2"/>
  <c r="G118" i="2"/>
  <c r="G104" i="2"/>
  <c r="G103" i="2"/>
  <c r="G102" i="2"/>
  <c r="G76" i="2"/>
  <c r="G75" i="2"/>
  <c r="G74" i="2"/>
  <c r="G65" i="2"/>
  <c r="G61" i="2"/>
  <c r="G16" i="2"/>
  <c r="G42" i="2"/>
  <c r="G41" i="2"/>
  <c r="G77" i="2" l="1"/>
  <c r="G78" i="2"/>
</calcChain>
</file>

<file path=xl/sharedStrings.xml><?xml version="1.0" encoding="utf-8"?>
<sst xmlns="http://schemas.openxmlformats.org/spreadsheetml/2006/main" count="885" uniqueCount="351">
  <si>
    <t xml:space="preserve">Process for completing data sheet: </t>
  </si>
  <si>
    <t>1. Review 2019 -2021 data (columns G- I)</t>
  </si>
  <si>
    <t>Review 2019 -2021 data (columns G- I); highlight any data changes that are needed  in comments box (column S)</t>
  </si>
  <si>
    <t>2. Complete 2022 data (columns K - N)</t>
  </si>
  <si>
    <t>Complete quarterly 2022 data in Columns K - N. As the 2022 data is completed column P, 2022  total, will update</t>
  </si>
  <si>
    <t>3.Year-on-year changes (Column Q &amp; S)</t>
  </si>
  <si>
    <t xml:space="preserve">Review year-on-year changes in column Q. This column will compare the 2022 value vs 2021. Where there is a significant change in performance (&lt;5%) please provide a comment in column S explaining the reasons. These comments will help inform the wider narritive for the 2022 ESG Report. </t>
  </si>
  <si>
    <t>ENVIRONMENTAL DATA - EMISSIONS &amp; CLIMATE</t>
  </si>
  <si>
    <t>Energy use</t>
  </si>
  <si>
    <t>UNIT OF MEASURE</t>
  </si>
  <si>
    <t>Energy used in operations - Total Group^</t>
  </si>
  <si>
    <t>million GJ</t>
  </si>
  <si>
    <t xml:space="preserve">   o/w Fuel gas</t>
  </si>
  <si>
    <t xml:space="preserve">   o/w Diesel</t>
  </si>
  <si>
    <t>o/w UK (North Sea) SECR</t>
  </si>
  <si>
    <t>Fuel use</t>
  </si>
  <si>
    <t>Fuel gas - Total Group</t>
  </si>
  <si>
    <t>tonnes</t>
  </si>
  <si>
    <t>Diesel (platform/rig/logistics)</t>
  </si>
  <si>
    <t>Energy intensity</t>
  </si>
  <si>
    <t>Energy intensity - Total Group^</t>
  </si>
  <si>
    <t>GJ per tonne of production</t>
  </si>
  <si>
    <t>Direct greenhouse gas emissions (Scope 1)</t>
  </si>
  <si>
    <r>
      <t>GHG emissions operated facilities and drilling - gross operated</t>
    </r>
    <r>
      <rPr>
        <vertAlign val="superscript"/>
        <sz val="10"/>
        <rFont val="Franklin Gothic Book"/>
        <family val="2"/>
      </rPr>
      <t>1</t>
    </r>
    <r>
      <rPr>
        <sz val="10"/>
        <rFont val="Franklin Gothic Book"/>
        <family val="2"/>
      </rPr>
      <t>^</t>
    </r>
  </si>
  <si>
    <t>000 tonnes CO2eq</t>
  </si>
  <si>
    <t xml:space="preserve">   o/w Production</t>
  </si>
  <si>
    <t xml:space="preserve">   o/w Drilling</t>
  </si>
  <si>
    <t xml:space="preserve">   o/w UK (North Sea) SECR</t>
  </si>
  <si>
    <r>
      <t>GHG intensity - gross operated</t>
    </r>
    <r>
      <rPr>
        <vertAlign val="superscript"/>
        <sz val="10"/>
        <rFont val="Franklin Gothic Book"/>
        <family val="2"/>
      </rPr>
      <t>2</t>
    </r>
    <r>
      <rPr>
        <sz val="10"/>
        <rFont val="Franklin Gothic Book"/>
        <family val="2"/>
      </rPr>
      <t>^</t>
    </r>
  </si>
  <si>
    <t>kg CO2eq per boe</t>
  </si>
  <si>
    <r>
      <t>GHG emissions (equity share) - operated + non-operated</t>
    </r>
    <r>
      <rPr>
        <vertAlign val="superscript"/>
        <sz val="10"/>
        <rFont val="Franklin Gothic Book"/>
        <family val="2"/>
      </rPr>
      <t>3</t>
    </r>
  </si>
  <si>
    <t>Air emissions</t>
  </si>
  <si>
    <t>CO2 (Carbon dioxide)</t>
  </si>
  <si>
    <t>CH4 (Methane)</t>
  </si>
  <si>
    <t>HFC (Hydrofluorocarbons)</t>
  </si>
  <si>
    <t>PFC (Perfluorocarbons)</t>
  </si>
  <si>
    <t>SF6 (Sulphur hexafluoride)</t>
  </si>
  <si>
    <t>NF3 (Nitrogen trifluoride)</t>
  </si>
  <si>
    <t>N2O (Nitrous oxide)</t>
  </si>
  <si>
    <t>VOCs (Volatile organic compounds)^</t>
  </si>
  <si>
    <t>NO2 (Nitrogen dioxide)^</t>
  </si>
  <si>
    <t>SO2 (Sulphur dioxide)^</t>
  </si>
  <si>
    <t>CO (Carbon monoxide)^</t>
  </si>
  <si>
    <t>Indirect greenhouse gas emissions</t>
  </si>
  <si>
    <r>
      <t>Scope 2 (market-based)</t>
    </r>
    <r>
      <rPr>
        <vertAlign val="superscript"/>
        <sz val="10"/>
        <rFont val="Franklin Gothic Book"/>
        <family val="2"/>
      </rPr>
      <t>4</t>
    </r>
    <r>
      <rPr>
        <sz val="10"/>
        <rFont val="Franklin Gothic Book"/>
        <family val="2"/>
      </rPr>
      <t>^</t>
    </r>
  </si>
  <si>
    <t>tonnes CO2eq</t>
  </si>
  <si>
    <r>
      <t>Scope 2 (location-based)</t>
    </r>
    <r>
      <rPr>
        <vertAlign val="superscript"/>
        <sz val="10"/>
        <rFont val="Franklin Gothic Book"/>
        <family val="2"/>
      </rPr>
      <t>4</t>
    </r>
    <r>
      <rPr>
        <sz val="10"/>
        <rFont val="Franklin Gothic Book"/>
        <family val="2"/>
      </rPr>
      <t>^</t>
    </r>
  </si>
  <si>
    <r>
      <t>Scope 3 (GHG Protocol Scope 3 category)</t>
    </r>
    <r>
      <rPr>
        <vertAlign val="superscript"/>
        <sz val="10"/>
        <rFont val="Franklin Gothic Book"/>
        <family val="2"/>
      </rPr>
      <t>5</t>
    </r>
    <r>
      <rPr>
        <sz val="10"/>
        <rFont val="Franklin Gothic Book"/>
        <family val="2"/>
      </rPr>
      <t>^</t>
    </r>
  </si>
  <si>
    <t>Purchased good and services (Cat 1)^</t>
  </si>
  <si>
    <t>Upstream transportation and distribution (Cat 4)^</t>
  </si>
  <si>
    <t>Waste generated in operations (Cat 5)^</t>
  </si>
  <si>
    <t>Business travel (Cat 6)^</t>
  </si>
  <si>
    <t>Use of sold products (Cat 11)^</t>
  </si>
  <si>
    <t>Investments (Cat 15)^</t>
  </si>
  <si>
    <t>Flaring and venting</t>
  </si>
  <si>
    <t xml:space="preserve">Flaring </t>
  </si>
  <si>
    <t>tonnes of gas</t>
  </si>
  <si>
    <t>o/w Routine</t>
  </si>
  <si>
    <t xml:space="preserve">o/w Non-Routine </t>
  </si>
  <si>
    <t>o/w Emergency</t>
  </si>
  <si>
    <t>Flaring per tonne produced</t>
  </si>
  <si>
    <t>tonnes per 000 tonnes of production</t>
  </si>
  <si>
    <t xml:space="preserve">Venting </t>
  </si>
  <si>
    <t>Venting per tonne produced</t>
  </si>
  <si>
    <t>Other climate change risk-related metrics</t>
  </si>
  <si>
    <t>Remuneration linked to GHG targets</t>
  </si>
  <si>
    <t>%</t>
  </si>
  <si>
    <t>Internal carbon pricing sensitivity</t>
  </si>
  <si>
    <t>$/tonne</t>
  </si>
  <si>
    <t>Total capital spend on decommissioning oil and gas infrastructure</t>
  </si>
  <si>
    <t>USD mn</t>
  </si>
  <si>
    <t>Spend on energy transition activities</t>
  </si>
  <si>
    <t>Production downtime related to adverse weather</t>
  </si>
  <si>
    <t>#</t>
  </si>
  <si>
    <t>Spend on energy transition activities (excl. decommissioning)</t>
  </si>
  <si>
    <t>Percentage of total cash flow spend on energy transition activities</t>
  </si>
  <si>
    <t>Percentage of total capital spend on climate-related risk mitigation</t>
  </si>
  <si>
    <t>Percentage of total operational spend on climate-related risk mitigation</t>
  </si>
  <si>
    <r>
      <t>Methane intensity</t>
    </r>
    <r>
      <rPr>
        <vertAlign val="superscript"/>
        <sz val="10"/>
        <rFont val="Franklin Gothic Book"/>
        <family val="2"/>
      </rPr>
      <t>6</t>
    </r>
  </si>
  <si>
    <t>−</t>
  </si>
  <si>
    <t>Offsetting</t>
  </si>
  <si>
    <t>Carbon removals C02</t>
  </si>
  <si>
    <t>tonnes CO2e</t>
  </si>
  <si>
    <t>Carbon avoidance/societal benefit C02</t>
  </si>
  <si>
    <t>Conservation of carbon avoidance C02</t>
  </si>
  <si>
    <t>CCS</t>
  </si>
  <si>
    <t>Viking CCS carbon storage per year by 2035</t>
  </si>
  <si>
    <t>mtCO2</t>
  </si>
  <si>
    <t>10 to 15</t>
  </si>
  <si>
    <t>Viking verified net storage</t>
  </si>
  <si>
    <t xml:space="preserve">Total gross spend on CCS activities </t>
  </si>
  <si>
    <t>Total net CO2 storage resources</t>
  </si>
  <si>
    <t>Emission reductions</t>
  </si>
  <si>
    <t>Spend on emission reduction activities</t>
  </si>
  <si>
    <t xml:space="preserve">Number of emission reduction activities </t>
  </si>
  <si>
    <t>Tonnes of carbon reduced through emissions reduction projects</t>
  </si>
  <si>
    <t xml:space="preserve"> 000' tonnes CO2e</t>
  </si>
  <si>
    <t>Emissions Trading Scheme</t>
  </si>
  <si>
    <t>Spend on emissions trading scheme credits</t>
  </si>
  <si>
    <t>GBP mn</t>
  </si>
  <si>
    <t>Amount of credits surrendered</t>
  </si>
  <si>
    <t>mn tonnes CO2</t>
  </si>
  <si>
    <t>NOTES TO DATA</t>
  </si>
  <si>
    <t>'^' Indicates these figures have undergone limited external assurance by our external auditor Ernst &amp; Young LLP (EY) for Full Years 2023, 2024 and 2025.</t>
  </si>
  <si>
    <t>'-'  Indicates these figures were not reported against.</t>
  </si>
  <si>
    <t>1) 2022 data includes data for legacy Chrysaor Energy for Q1-Q4 2022 assets, and Q2-Q4 2022 data for legacy Premier Oil assets. In 2023, we revised our Scope 1, 2 and 3 emissions boundary definitions to focus on the activities over which Harbour has operational control and to better align with industry peer reporting.</t>
  </si>
  <si>
    <t>2) Gross operated GHG intensity based on Scope 1 and Scope 2 (market‑based) emissions only and excludes Scope 3.</t>
  </si>
  <si>
    <t>3) Net equity GHG intensity based on Scope 1, Scope 2 (market‑based), and Scope 3 category 1 (Purchased goods &amp; services related to production) &amp; category 15 (Investments).</t>
  </si>
  <si>
    <t>4) Location‑based and market‑based Scope 2 figures are not additive; they reflect different allocation assumptions.</t>
  </si>
  <si>
    <t>5) Calculated on a net equity pro forma.</t>
  </si>
  <si>
    <t>6) Measured as methane emissions from operated assets as a percentage of marketed gas. We began reporting this data from 2023.</t>
  </si>
  <si>
    <t>ENVIRONMENTAL DATA - WASTE, WATER &amp; SPILLS</t>
  </si>
  <si>
    <t>Effluents and waste</t>
  </si>
  <si>
    <t>Planned discharges</t>
  </si>
  <si>
    <t>Discharged produced water^</t>
  </si>
  <si>
    <t>million tonnes</t>
  </si>
  <si>
    <t>Oil in produced water</t>
  </si>
  <si>
    <t>parts per million by weight (ppm-wt)</t>
  </si>
  <si>
    <t>Unplanned discharges</t>
  </si>
  <si>
    <r>
      <t>Total significant spills</t>
    </r>
    <r>
      <rPr>
        <vertAlign val="superscript"/>
        <sz val="10"/>
        <rFont val="Franklin Gothic Book"/>
        <family val="2"/>
      </rPr>
      <t>6</t>
    </r>
    <r>
      <rPr>
        <sz val="10"/>
        <rFont val="Franklin Gothic Book"/>
        <family val="2"/>
      </rPr>
      <t>^</t>
    </r>
  </si>
  <si>
    <t>Hydrocarbon spills</t>
  </si>
  <si>
    <r>
      <t>o/w released to the environment</t>
    </r>
    <r>
      <rPr>
        <vertAlign val="superscript"/>
        <sz val="10"/>
        <rFont val="Franklin Gothic Book"/>
        <family val="2"/>
      </rPr>
      <t>7</t>
    </r>
  </si>
  <si>
    <t>o/w released to the environment</t>
  </si>
  <si>
    <t>Chemical spills</t>
  </si>
  <si>
    <t>Gas release incidents</t>
  </si>
  <si>
    <t>kg</t>
  </si>
  <si>
    <t>Water</t>
  </si>
  <si>
    <t>Total water consumption from all areas^</t>
  </si>
  <si>
    <t>o/w Municipal (potable) water</t>
  </si>
  <si>
    <t>o/w Seawater (re-injection only, excludes cooling water)</t>
  </si>
  <si>
    <t>Total water withdrawal from all areas with water stress</t>
  </si>
  <si>
    <t>Total water withdrawal from freshwater sources^</t>
  </si>
  <si>
    <t>Total water abstracted</t>
  </si>
  <si>
    <t>Water intensity - Total Group</t>
  </si>
  <si>
    <t>tonne (water) per tonne of production</t>
  </si>
  <si>
    <t>Waste</t>
  </si>
  <si>
    <t>Waste generated</t>
  </si>
  <si>
    <t>o/w Hazardous waste</t>
  </si>
  <si>
    <t xml:space="preserve">o/w Non-hazardous waste </t>
  </si>
  <si>
    <t>Waste generated^</t>
  </si>
  <si>
    <t>o/w Diverted from disposal^</t>
  </si>
  <si>
    <t>o/w Directed to disposal^</t>
  </si>
  <si>
    <t xml:space="preserve">o/w Drilling </t>
  </si>
  <si>
    <t xml:space="preserve">o/w Scale and sludge </t>
  </si>
  <si>
    <t xml:space="preserve">o/w Tailings </t>
  </si>
  <si>
    <t>Waste diverted from disposal by recovery operation</t>
  </si>
  <si>
    <t xml:space="preserve">Onsite hazardous waste Total </t>
  </si>
  <si>
    <t>o/w Preparation for reuse</t>
  </si>
  <si>
    <t>o/w Recycling</t>
  </si>
  <si>
    <t>o/w Other recovery operations</t>
  </si>
  <si>
    <t xml:space="preserve">Onsite non-hazardous waste Total </t>
  </si>
  <si>
    <t xml:space="preserve">Offsite hazardous waste Total </t>
  </si>
  <si>
    <t xml:space="preserve">Offsite non-hazardous waste Total </t>
  </si>
  <si>
    <t>Waste directed to disposal by disposal operation</t>
  </si>
  <si>
    <t>o/w Incineration with energy recovery</t>
  </si>
  <si>
    <t>o/w Incineration without energy recovery</t>
  </si>
  <si>
    <t>o/w Landfill</t>
  </si>
  <si>
    <t>o/w Other disposal operations</t>
  </si>
  <si>
    <t>Managing environmental performance</t>
  </si>
  <si>
    <t>Environmental protection measures/expenditure</t>
  </si>
  <si>
    <t>Percentage of operated countries with ISO 14001 certification</t>
  </si>
  <si>
    <t>Environmental compliance</t>
  </si>
  <si>
    <t>Environmental or safety fines</t>
  </si>
  <si>
    <t>6) We align the definition of 'significant' to IOGP which determines a spill over 100kgs to be significant.</t>
  </si>
  <si>
    <t>7) New metrics for 2025.</t>
  </si>
  <si>
    <t>SOCIAL DATA - SAFETY</t>
  </si>
  <si>
    <t>Occupational health and safety</t>
  </si>
  <si>
    <t>Hours worked - Total Group^</t>
  </si>
  <si>
    <t>million</t>
  </si>
  <si>
    <t xml:space="preserve">o/w Employees </t>
  </si>
  <si>
    <t xml:space="preserve">o/w Contractors </t>
  </si>
  <si>
    <t>Recordable injuries  - Total Group^</t>
  </si>
  <si>
    <t xml:space="preserve">o/w Work related fatalities  </t>
  </si>
  <si>
    <t xml:space="preserve">o/w Lost work day cases </t>
  </si>
  <si>
    <t xml:space="preserve">o/w Restricted work day case </t>
  </si>
  <si>
    <t>o/w Medical treatment cases</t>
  </si>
  <si>
    <t>Total recordable injury rate (TRIR) - Total Group^</t>
  </si>
  <si>
    <t>cases/mn hours worked</t>
  </si>
  <si>
    <r>
      <t>High potential incidents (HiPos) - Total Group^</t>
    </r>
    <r>
      <rPr>
        <vertAlign val="superscript"/>
        <sz val="10"/>
        <rFont val="Franklin Gothic Book"/>
        <family val="2"/>
      </rPr>
      <t>8</t>
    </r>
  </si>
  <si>
    <t xml:space="preserve">o/w HiPos related to production </t>
  </si>
  <si>
    <t xml:space="preserve">o/w HiPos related to drilling </t>
  </si>
  <si>
    <t>o/w HiPos related to construction</t>
  </si>
  <si>
    <t xml:space="preserve">o/w HiPos related to travel </t>
  </si>
  <si>
    <r>
      <t>High potential incident rate (HiPoR) - Total Group^</t>
    </r>
    <r>
      <rPr>
        <vertAlign val="superscript"/>
        <sz val="10"/>
        <rFont val="Franklin Gothic Book"/>
        <family val="2"/>
      </rPr>
      <t>8</t>
    </r>
  </si>
  <si>
    <t>Near miss - Total Group</t>
  </si>
  <si>
    <t>Near miss frequency rate - Total Group</t>
  </si>
  <si>
    <t>Occupational health and wellness  - Total Group</t>
  </si>
  <si>
    <t xml:space="preserve">Work-related occupational illness cases </t>
  </si>
  <si>
    <t xml:space="preserve">Non-work related occupational illness </t>
  </si>
  <si>
    <t>Events that resulted in the mobilisation of the onshore emergency management support teams</t>
  </si>
  <si>
    <t>Emergency response exercises across all business units and the CMT</t>
  </si>
  <si>
    <t>Process safety</t>
  </si>
  <si>
    <r>
      <t>Loss of Primary Containment events total</t>
    </r>
    <r>
      <rPr>
        <vertAlign val="superscript"/>
        <sz val="10"/>
        <rFont val="Franklin Gothic Book"/>
        <family val="2"/>
      </rPr>
      <t>9</t>
    </r>
  </si>
  <si>
    <t>o/w Tier 1 process safety events^</t>
  </si>
  <si>
    <t>o/w Tier 2 process safety events^</t>
  </si>
  <si>
    <t>o/w Tier 3R process safety events</t>
  </si>
  <si>
    <t>'^' Indicates these figures have undergone limited external assurance by our external auditor Ernst &amp; Young LLP (EY) for Full Years 2023, 2024 and 2025. High potential incidents (HiPo) and high potential incident rate (HiPoR) were externally assured for the first time for 2025 data.</t>
  </si>
  <si>
    <t>8) High potential incidents (HiPo) and high potential incident rate (HiPoR) were externally assured for the first time for 2025 data.</t>
  </si>
  <si>
    <t>9) We classify significant process safety LOPC events as ‘Tier 1’ or ‘Tier 2’ process safety events based on IOGP Report 456: Process Safety – Recommended practice on Key Performance Indicators. We disclosed a Tier 3R metric for the first time in 2024. Tier 3R events have lesser consequences than Tier 1 and 2 events. We use the threshold release size defined by UK regulators.</t>
  </si>
  <si>
    <t>SOCIAL DATA - HUMAN RESOURCES</t>
  </si>
  <si>
    <r>
      <t>Workforce profile</t>
    </r>
    <r>
      <rPr>
        <b/>
        <vertAlign val="superscript"/>
        <sz val="10"/>
        <color theme="0"/>
        <rFont val="Franklin Gothic Book"/>
        <family val="2"/>
      </rPr>
      <t>10</t>
    </r>
  </si>
  <si>
    <t xml:space="preserve">Workforce total </t>
  </si>
  <si>
    <t>o/w Employees</t>
  </si>
  <si>
    <t>o/w Contractors</t>
  </si>
  <si>
    <t>o/w Male</t>
  </si>
  <si>
    <t>o/w Female</t>
  </si>
  <si>
    <t>Employees by gender and age</t>
  </si>
  <si>
    <t>o/w Age &lt;30</t>
  </si>
  <si>
    <t>o/w Age 30-50</t>
  </si>
  <si>
    <t>o/w Age &gt;50</t>
  </si>
  <si>
    <t xml:space="preserve">Contractors by gender </t>
  </si>
  <si>
    <t>Employee recruitment (new employees) by gender, age and BU</t>
  </si>
  <si>
    <t>o/w Corporate</t>
  </si>
  <si>
    <t>-</t>
  </si>
  <si>
    <r>
      <t>o/w Legacy 'International BU' Grouping (Argentina, SE Asia, North Africa, Norway, Germany, Mexico and Global CCS)</t>
    </r>
    <r>
      <rPr>
        <vertAlign val="superscript"/>
        <sz val="10"/>
        <rFont val="Franklin Gothic Book"/>
        <family val="2"/>
      </rPr>
      <t>11</t>
    </r>
  </si>
  <si>
    <t>o/w United Kingdom BU</t>
  </si>
  <si>
    <t>Employee departures by gender and age</t>
  </si>
  <si>
    <t xml:space="preserve">Employees made redundant </t>
  </si>
  <si>
    <t>Redundancy rate</t>
  </si>
  <si>
    <t>Graduate applications</t>
  </si>
  <si>
    <t>Employee net gain/loss by gender</t>
  </si>
  <si>
    <r>
      <t>Turnover rate</t>
    </r>
    <r>
      <rPr>
        <vertAlign val="superscript"/>
        <sz val="10"/>
        <color rgb="FF000000"/>
        <rFont val="Franklin Gothic Book"/>
        <family val="2"/>
      </rPr>
      <t>12</t>
    </r>
  </si>
  <si>
    <t>Local employment</t>
  </si>
  <si>
    <t>Total employees</t>
  </si>
  <si>
    <t>o/w Nationals in employees (excl. contractors)</t>
  </si>
  <si>
    <t>o/w Global CCS</t>
  </si>
  <si>
    <t>o/w Argentina BU</t>
  </si>
  <si>
    <t>o/w Southeast Asia BU</t>
  </si>
  <si>
    <t>o/w North Africa BU</t>
  </si>
  <si>
    <t>o/w Norway BU</t>
  </si>
  <si>
    <t>o/w Germany BU</t>
  </si>
  <si>
    <t>o/w Mexico BU</t>
  </si>
  <si>
    <t>o/w Expatriate employees</t>
  </si>
  <si>
    <t>Total senior management (inc. managers from team leader level and above)</t>
  </si>
  <si>
    <t xml:space="preserve">Nationals (locals) in senior management </t>
  </si>
  <si>
    <t>Percentage of nationals (locals) in senior management</t>
  </si>
  <si>
    <t>Total national employees full time - by gender</t>
  </si>
  <si>
    <t>Total national employees part time - by gender</t>
  </si>
  <si>
    <t>Total national employees fixed term - by gender</t>
  </si>
  <si>
    <t>Diversity and inclusion</t>
  </si>
  <si>
    <t>Employees (excl. contractors)^</t>
  </si>
  <si>
    <t>o/w Male^</t>
  </si>
  <si>
    <t>o/w Female^</t>
  </si>
  <si>
    <t>Gender balance at senior management level (inc. managers from team leader level and above)</t>
  </si>
  <si>
    <t>Gender balance of graduate roles</t>
  </si>
  <si>
    <t xml:space="preserve">o/w diversity </t>
  </si>
  <si>
    <r>
      <t>Diversity of Leadership Team by gender and age (exec. management)</t>
    </r>
    <r>
      <rPr>
        <vertAlign val="superscript"/>
        <sz val="10"/>
        <rFont val="Franklin Gothic Book"/>
        <family val="2"/>
      </rPr>
      <t>13</t>
    </r>
  </si>
  <si>
    <t>o/w Age  &gt;50</t>
  </si>
  <si>
    <t>o/w British</t>
  </si>
  <si>
    <t>o/w Others</t>
  </si>
  <si>
    <t>Overall diversity of our Leadership Team</t>
  </si>
  <si>
    <t>Diversity of Board by gender^</t>
  </si>
  <si>
    <t xml:space="preserve">Diversity of Board senior positions by gender and ethnicity </t>
  </si>
  <si>
    <t xml:space="preserve">o/w Male in senior roles </t>
  </si>
  <si>
    <t>o/w Female in senior roles</t>
  </si>
  <si>
    <t xml:space="preserve">o/w White in senior roles </t>
  </si>
  <si>
    <t>o/w Mixed/Multiple ethnic groups in senior roles</t>
  </si>
  <si>
    <t>Diversity of Board by age and nationality</t>
  </si>
  <si>
    <t>o/w Age  &lt;30</t>
  </si>
  <si>
    <t>o/w British^</t>
  </si>
  <si>
    <t>o/w United States^</t>
  </si>
  <si>
    <t>o/w Norway^</t>
  </si>
  <si>
    <t>o/w American-Tunisian^</t>
  </si>
  <si>
    <t>o/w German^</t>
  </si>
  <si>
    <t>Diversity of Board by ethnicity</t>
  </si>
  <si>
    <t>White</t>
  </si>
  <si>
    <t>Executives</t>
  </si>
  <si>
    <t>Non-executives</t>
  </si>
  <si>
    <t>Mixed/Multiple ethnic groups</t>
  </si>
  <si>
    <t>Asian/Asian British</t>
  </si>
  <si>
    <t>Black/African/Caribbean/Black British</t>
  </si>
  <si>
    <t>Other ethnic group</t>
  </si>
  <si>
    <t>Board tenure</t>
  </si>
  <si>
    <t>Less than one year (&lt;1)</t>
  </si>
  <si>
    <t>o/w Executives</t>
  </si>
  <si>
    <t>o/w Non-executives</t>
  </si>
  <si>
    <t>Between 1-3 years</t>
  </si>
  <si>
    <t>Between 3-5 years</t>
  </si>
  <si>
    <t>Between 5-7 years</t>
  </si>
  <si>
    <t>Between 7-9 years</t>
  </si>
  <si>
    <t>More than 9 years</t>
  </si>
  <si>
    <t>Number of Board executives/non-executives</t>
  </si>
  <si>
    <t>Performance management</t>
  </si>
  <si>
    <t>Employees receiving performance reviews</t>
  </si>
  <si>
    <t xml:space="preserve">Annual discretionary bonuses to eligible employees </t>
  </si>
  <si>
    <t>Employee engagement</t>
  </si>
  <si>
    <t>Participation rate of group-wide employee engagement survey</t>
  </si>
  <si>
    <t>N/A</t>
  </si>
  <si>
    <t>Number of concerns raised by employees that resulted in a formal grievance</t>
  </si>
  <si>
    <t>Total number of employees that took parental leave by gender</t>
  </si>
  <si>
    <t>o/w Men</t>
  </si>
  <si>
    <t>o/w Women</t>
  </si>
  <si>
    <t>Percentage of employees entitled to take parental leave</t>
  </si>
  <si>
    <t>Organised labour</t>
  </si>
  <si>
    <t>Employees covered by a collective bargaining agreement</t>
  </si>
  <si>
    <t>Percentage of employees covered by a collective bargaining agreement</t>
  </si>
  <si>
    <t xml:space="preserve">Learning and development </t>
  </si>
  <si>
    <t>Total hours spent on employee development training</t>
  </si>
  <si>
    <t>hours</t>
  </si>
  <si>
    <t>o/w hours related to safety and emergency preparedness</t>
  </si>
  <si>
    <t xml:space="preserve">10) Workforce profile: data as per 31 December of the reporting year. </t>
  </si>
  <si>
    <t xml:space="preserve">11) Legacy grouping was used due to the ongoing integration of previously acquired human resource management systems. </t>
  </si>
  <si>
    <t xml:space="preserve">12) Number of departures divided by employees at the end of the reporting period. </t>
  </si>
  <si>
    <t>13) Definition of executive management: The executive committee or most senior executive or managerial body below the Board. For 2025 this includes the CEO, COO, CFO, Chief HR Officer, Executive Vice Presidents and the General Counsel.</t>
  </si>
  <si>
    <t>GOVERNANCE DATA</t>
  </si>
  <si>
    <t>Supply chain and local procurement</t>
  </si>
  <si>
    <t>Significant negative human rights or labour rights impacts identified in the supply chain</t>
  </si>
  <si>
    <t>number</t>
  </si>
  <si>
    <t>Percentage of new material contracts that were subject to the Supply Chain Contractor Due Diligence Process</t>
  </si>
  <si>
    <t>Local procurement</t>
  </si>
  <si>
    <t>o/w  locally owned</t>
  </si>
  <si>
    <t>o/w  local-entities owned by foreign parent companies</t>
  </si>
  <si>
    <t>o/w  foreign company</t>
  </si>
  <si>
    <t>Public policy and government relations</t>
  </si>
  <si>
    <t>Political donations or contributions</t>
  </si>
  <si>
    <t>Significant financial assistance received from governments</t>
  </si>
  <si>
    <t>Total spending on fees paid for memberships in trade, industry and other professional associations</t>
  </si>
  <si>
    <t xml:space="preserve">000' USD </t>
  </si>
  <si>
    <t>Security</t>
  </si>
  <si>
    <t xml:space="preserve">Significant physical security incidents that directly affected our workforce or assets </t>
  </si>
  <si>
    <t>Significant cyber security incidents that directly affected our cyber infrastructure</t>
  </si>
  <si>
    <t>Code of conduct</t>
  </si>
  <si>
    <t>Current employees and direct contract staff trained on the Code</t>
  </si>
  <si>
    <t>New employees and direct contract staff receiving induction training on the Code</t>
  </si>
  <si>
    <t xml:space="preserve">Number of substantiated allegations of wrongdoing as set out in the Code of Conduct and Whistleblowing Procedure </t>
  </si>
  <si>
    <t>Significant legal sanctions in relation to business ethics</t>
  </si>
  <si>
    <t xml:space="preserve">Termination of contracts with external business partners due to breach of the Code </t>
  </si>
  <si>
    <t xml:space="preserve">Number of disciplinary actions or dismissals for wrongdoing as described in the Code of Conduct and Whistleblowing Procedure </t>
  </si>
  <si>
    <t>Number of investigations closed</t>
  </si>
  <si>
    <t>Human rights</t>
  </si>
  <si>
    <t>Operations that have been subject to human rights reviews or human rights impact assessments</t>
  </si>
  <si>
    <t>Reported violations of the Slavery and Human Trafficking Statement</t>
  </si>
  <si>
    <t>Identified incidents of human rights abuse within our organisation</t>
  </si>
  <si>
    <t>Security-related incidents in our Business Units with human rights implications</t>
  </si>
  <si>
    <t>Operations that restrict freedom of association and/or collective bargaining</t>
  </si>
  <si>
    <t xml:space="preserve">Identified incidents of discrimination reported within our organisation </t>
  </si>
  <si>
    <t xml:space="preserve">Identified incidents of human rights abuse in the supply chain </t>
  </si>
  <si>
    <t>Economic contributions</t>
  </si>
  <si>
    <t>Economic value generated</t>
  </si>
  <si>
    <t>Economic value retained</t>
  </si>
  <si>
    <t>Economic value distributed</t>
  </si>
  <si>
    <t>Economic distribution by type</t>
  </si>
  <si>
    <t>Operating cost</t>
  </si>
  <si>
    <t>Royalties</t>
  </si>
  <si>
    <t>Staff costs</t>
  </si>
  <si>
    <t>Dividends</t>
  </si>
  <si>
    <t>Share buybacks</t>
  </si>
  <si>
    <t>Finance costs</t>
  </si>
  <si>
    <t>Corporate income tax payments</t>
  </si>
  <si>
    <t>Community investments (includes charitable donations and sponsorships)</t>
  </si>
  <si>
    <t>Percentage of methane in total GHG emissions on a CO2e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</si>
</sst>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_-;\-* #,##0.0_-;_-* &quot;-&quot;??_-;_-@_-"/>
    <numFmt numFmtId="167" formatCode="_-* #,##0.000_-;\-* #,##0.000_-;_-* &quot;-&quot;??_-;_-@_-"/>
  </numFmts>
  <fonts count="27" x14ac:knownFonts="1">
    <font>
      <sz val="11"/>
      <color theme="1"/>
      <name val="Calibri"/>
      <family val="2"/>
      <scheme val="minor"/>
    </font>
    <font>
      <sz val="11"/>
      <color theme="1"/>
      <name val="Calibri"/>
      <family val="2"/>
      <scheme val="minor"/>
    </font>
    <font>
      <sz val="10.5"/>
      <color theme="1"/>
      <name val="Arial"/>
      <family val="2"/>
    </font>
    <font>
      <sz val="11"/>
      <color theme="1"/>
      <name val="Franklin Gothic Book"/>
      <family val="2"/>
    </font>
    <font>
      <sz val="10"/>
      <color theme="1"/>
      <name val="Franklin Gothic Book"/>
      <family val="2"/>
    </font>
    <font>
      <b/>
      <sz val="10"/>
      <color theme="0"/>
      <name val="Franklin Gothic Book"/>
      <family val="2"/>
    </font>
    <font>
      <sz val="10"/>
      <name val="Franklin Gothic Book"/>
      <family val="2"/>
    </font>
    <font>
      <sz val="10"/>
      <color rgb="FFFF0000"/>
      <name val="Franklin Gothic Book"/>
      <family val="2"/>
    </font>
    <font>
      <b/>
      <sz val="10"/>
      <name val="Franklin Gothic Book"/>
      <family val="2"/>
    </font>
    <font>
      <sz val="8"/>
      <name val="Calibri"/>
      <family val="2"/>
      <scheme val="minor"/>
    </font>
    <font>
      <sz val="11"/>
      <color theme="0"/>
      <name val="Calibri"/>
      <family val="2"/>
      <scheme val="minor"/>
    </font>
    <font>
      <b/>
      <sz val="12"/>
      <color theme="5"/>
      <name val="Franklin Gothic Book"/>
      <family val="2"/>
    </font>
    <font>
      <sz val="11"/>
      <name val="Calibri"/>
      <family val="2"/>
      <scheme val="minor"/>
    </font>
    <font>
      <b/>
      <sz val="11"/>
      <name val="Calibri"/>
      <family val="2"/>
      <scheme val="minor"/>
    </font>
    <font>
      <b/>
      <sz val="14"/>
      <color theme="5"/>
      <name val="Calibri"/>
      <family val="2"/>
      <scheme val="minor"/>
    </font>
    <font>
      <sz val="10"/>
      <color rgb="FF000000"/>
      <name val="Franklin Gothic Book"/>
      <family val="2"/>
    </font>
    <font>
      <sz val="11"/>
      <color theme="1"/>
      <name val="Franklin Gothic Book"/>
      <family val="2"/>
    </font>
    <font>
      <b/>
      <sz val="11"/>
      <color theme="5"/>
      <name val="Franklin Gothic Book"/>
      <family val="2"/>
    </font>
    <font>
      <vertAlign val="superscript"/>
      <sz val="10"/>
      <name val="Franklin Gothic Book"/>
      <family val="2"/>
    </font>
    <font>
      <b/>
      <vertAlign val="superscript"/>
      <sz val="10"/>
      <color theme="0"/>
      <name val="Franklin Gothic Book"/>
      <family val="2"/>
    </font>
    <font>
      <vertAlign val="superscript"/>
      <sz val="10"/>
      <color rgb="FF000000"/>
      <name val="Franklin Gothic Book"/>
      <family val="2"/>
    </font>
    <font>
      <sz val="10"/>
      <color theme="1"/>
      <name val="Franklin Gothic Book"/>
    </font>
    <font>
      <sz val="10"/>
      <name val="Franklin Gothic Book"/>
    </font>
    <font>
      <sz val="11"/>
      <color theme="1"/>
      <name val="Franklin Gothic Book"/>
    </font>
    <font>
      <sz val="10"/>
      <name val="Aptos Narrow"/>
      <family val="2"/>
    </font>
    <font>
      <sz val="10"/>
      <name val="Aptos Narrow"/>
    </font>
    <font>
      <sz val="10"/>
      <color theme="1"/>
      <name val="Aptos Narrow"/>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4">
    <border>
      <left/>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s>
  <cellStyleXfs count="7">
    <xf numFmtId="0" fontId="0" fillId="0" borderId="0"/>
    <xf numFmtId="0" fontId="2" fillId="0" borderId="0"/>
    <xf numFmtId="0" fontId="1"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3" fillId="4" borderId="0" xfId="0" applyFont="1" applyFill="1"/>
    <xf numFmtId="0" fontId="5" fillId="2" borderId="0" xfId="0" applyFont="1" applyFill="1" applyAlignment="1">
      <alignment horizontal="center" vertical="center"/>
    </xf>
    <xf numFmtId="0" fontId="6" fillId="3" borderId="1" xfId="0" applyFont="1" applyFill="1" applyBorder="1" applyAlignment="1">
      <alignment horizontal="center" vertical="center"/>
    </xf>
    <xf numFmtId="0" fontId="4" fillId="3" borderId="1" xfId="1" applyFont="1" applyFill="1" applyBorder="1" applyAlignment="1">
      <alignment horizontal="center"/>
    </xf>
    <xf numFmtId="0" fontId="4" fillId="3" borderId="1" xfId="0" applyFont="1" applyFill="1" applyBorder="1" applyAlignment="1">
      <alignment horizontal="center"/>
    </xf>
    <xf numFmtId="165" fontId="6"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0" fontId="4" fillId="4" borderId="0" xfId="0" applyFont="1" applyFill="1"/>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xf>
    <xf numFmtId="1" fontId="6" fillId="3" borderId="1" xfId="0" applyNumberFormat="1" applyFont="1" applyFill="1" applyBorder="1" applyAlignment="1">
      <alignment horizontal="center"/>
    </xf>
    <xf numFmtId="164" fontId="6" fillId="3" borderId="1" xfId="0" applyNumberFormat="1" applyFont="1" applyFill="1" applyBorder="1" applyAlignment="1">
      <alignment horizontal="center"/>
    </xf>
    <xf numFmtId="0" fontId="6" fillId="5" borderId="1" xfId="0" applyFont="1" applyFill="1" applyBorder="1" applyAlignment="1">
      <alignment horizontal="center"/>
    </xf>
    <xf numFmtId="1" fontId="6" fillId="3" borderId="1" xfId="0" applyNumberFormat="1" applyFont="1" applyFill="1" applyBorder="1" applyAlignment="1">
      <alignment horizontal="center" vertical="center"/>
    </xf>
    <xf numFmtId="3" fontId="6" fillId="5" borderId="1" xfId="0" quotePrefix="1" applyNumberFormat="1" applyFont="1" applyFill="1" applyBorder="1" applyAlignment="1">
      <alignment horizontal="center" vertical="center"/>
    </xf>
    <xf numFmtId="0" fontId="6" fillId="3" borderId="0" xfId="0" applyFont="1" applyFill="1" applyAlignment="1">
      <alignment horizontal="center" vertical="center"/>
    </xf>
    <xf numFmtId="2" fontId="6" fillId="3" borderId="1" xfId="0" applyNumberFormat="1" applyFont="1" applyFill="1" applyBorder="1" applyAlignment="1">
      <alignment horizontal="center" vertical="center"/>
    </xf>
    <xf numFmtId="0" fontId="3" fillId="4" borderId="0" xfId="0" applyFont="1" applyFill="1" applyAlignment="1">
      <alignment vertical="center"/>
    </xf>
    <xf numFmtId="0" fontId="6" fillId="3" borderId="1" xfId="1" applyFont="1" applyFill="1" applyBorder="1" applyAlignment="1">
      <alignment horizontal="center" vertical="center"/>
    </xf>
    <xf numFmtId="0" fontId="6" fillId="5" borderId="2" xfId="0" applyFont="1" applyFill="1" applyBorder="1" applyAlignment="1">
      <alignment horizontal="center" vertical="center"/>
    </xf>
    <xf numFmtId="0" fontId="4" fillId="4" borderId="0" xfId="0" applyFont="1" applyFill="1" applyAlignment="1">
      <alignment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 fontId="4" fillId="3" borderId="1" xfId="0" applyNumberFormat="1" applyFont="1" applyFill="1" applyBorder="1" applyAlignment="1">
      <alignment horizontal="center" vertical="center"/>
    </xf>
    <xf numFmtId="0" fontId="6" fillId="3" borderId="1" xfId="0" quotePrefix="1" applyFont="1" applyFill="1" applyBorder="1" applyAlignment="1">
      <alignment horizontal="center" vertical="center"/>
    </xf>
    <xf numFmtId="0" fontId="7" fillId="3" borderId="0" xfId="0" applyFont="1" applyFill="1" applyAlignment="1">
      <alignment vertical="center"/>
    </xf>
    <xf numFmtId="0" fontId="8" fillId="6" borderId="0" xfId="0" applyFont="1" applyFill="1" applyAlignment="1">
      <alignment horizontal="center" vertical="center"/>
    </xf>
    <xf numFmtId="0" fontId="10" fillId="4" borderId="0" xfId="0" applyFont="1" applyFill="1"/>
    <xf numFmtId="0" fontId="6" fillId="6" borderId="0" xfId="0" applyFont="1" applyFill="1" applyAlignment="1">
      <alignment horizontal="left" vertical="center"/>
    </xf>
    <xf numFmtId="0" fontId="12" fillId="3" borderId="0" xfId="0" applyFont="1" applyFill="1"/>
    <xf numFmtId="0" fontId="13" fillId="3" borderId="0" xfId="0" applyFont="1" applyFill="1"/>
    <xf numFmtId="0" fontId="14" fillId="3" borderId="0" xfId="0" applyFont="1" applyFill="1"/>
    <xf numFmtId="0" fontId="3" fillId="4" borderId="0" xfId="0" applyFont="1" applyFill="1" applyAlignment="1" applyProtection="1">
      <alignment vertical="center"/>
      <protection locked="0"/>
    </xf>
    <xf numFmtId="1" fontId="6" fillId="3" borderId="1" xfId="0" applyNumberFormat="1" applyFont="1" applyFill="1" applyBorder="1" applyAlignment="1" applyProtection="1">
      <alignment horizontal="center" vertical="center"/>
      <protection locked="0"/>
    </xf>
    <xf numFmtId="0" fontId="4" fillId="4"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6" fillId="3" borderId="1" xfId="0" applyFont="1" applyFill="1" applyBorder="1" applyAlignment="1" applyProtection="1">
      <alignment vertical="center"/>
      <protection locked="0"/>
    </xf>
    <xf numFmtId="0" fontId="6" fillId="5" borderId="1"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1" xfId="1" applyFont="1" applyFill="1" applyBorder="1" applyAlignment="1" applyProtection="1">
      <alignment vertical="center"/>
      <protection locked="0"/>
    </xf>
    <xf numFmtId="0" fontId="6" fillId="3" borderId="1" xfId="1" applyFont="1" applyFill="1" applyBorder="1" applyAlignment="1" applyProtection="1">
      <alignment vertical="center"/>
      <protection locked="0"/>
    </xf>
    <xf numFmtId="0" fontId="6" fillId="3" borderId="1" xfId="1" applyFont="1" applyFill="1" applyBorder="1" applyAlignment="1" applyProtection="1">
      <alignment horizontal="left" vertical="center" indent="1"/>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indent="1"/>
      <protection locked="0"/>
    </xf>
    <xf numFmtId="0" fontId="6" fillId="5"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wrapText="1" indent="1"/>
      <protection locked="0"/>
    </xf>
    <xf numFmtId="0" fontId="4" fillId="4" borderId="0" xfId="0" applyFont="1" applyFill="1" applyProtection="1">
      <protection locked="0"/>
    </xf>
    <xf numFmtId="0" fontId="6" fillId="3" borderId="1" xfId="0" applyFont="1" applyFill="1" applyBorder="1" applyProtection="1">
      <protection locked="0"/>
    </xf>
    <xf numFmtId="0" fontId="4" fillId="3" borderId="1" xfId="1" applyFont="1" applyFill="1" applyBorder="1" applyAlignment="1" applyProtection="1">
      <alignment horizontal="left" indent="1"/>
      <protection locked="0"/>
    </xf>
    <xf numFmtId="0" fontId="5" fillId="2" borderId="0" xfId="0" applyFont="1" applyFill="1" applyProtection="1">
      <protection locked="0"/>
    </xf>
    <xf numFmtId="0" fontId="4" fillId="3" borderId="2" xfId="0" applyFont="1" applyFill="1" applyBorder="1" applyAlignment="1" applyProtection="1">
      <alignment horizontal="left"/>
      <protection locked="0"/>
    </xf>
    <xf numFmtId="0" fontId="4" fillId="3" borderId="1" xfId="0" applyFont="1" applyFill="1" applyBorder="1" applyProtection="1">
      <protection locked="0"/>
    </xf>
    <xf numFmtId="0" fontId="6" fillId="6" borderId="0" xfId="0" applyFont="1" applyFill="1" applyAlignment="1" applyProtection="1">
      <alignment horizontal="left" vertical="center"/>
      <protection locked="0"/>
    </xf>
    <xf numFmtId="0" fontId="4" fillId="3" borderId="1" xfId="0" applyFont="1" applyFill="1" applyBorder="1" applyAlignment="1" applyProtection="1">
      <alignment horizontal="left" indent="1"/>
      <protection locked="0"/>
    </xf>
    <xf numFmtId="0" fontId="6" fillId="3" borderId="1" xfId="0" applyFont="1" applyFill="1" applyBorder="1" applyAlignment="1" applyProtection="1">
      <alignment horizontal="left" indent="1"/>
      <protection locked="0"/>
    </xf>
    <xf numFmtId="0" fontId="6" fillId="5" borderId="1" xfId="0" applyFont="1" applyFill="1" applyBorder="1" applyProtection="1">
      <protection locked="0"/>
    </xf>
    <xf numFmtId="0" fontId="15" fillId="5" borderId="1" xfId="0" applyFont="1" applyFill="1" applyBorder="1" applyProtection="1">
      <protection locked="0"/>
    </xf>
    <xf numFmtId="0" fontId="15" fillId="5" borderId="1" xfId="0" applyFont="1" applyFill="1" applyBorder="1" applyAlignment="1" applyProtection="1">
      <alignment vertical="center"/>
      <protection locked="0"/>
    </xf>
    <xf numFmtId="0" fontId="6" fillId="3" borderId="1" xfId="0" applyFont="1" applyFill="1" applyBorder="1" applyAlignment="1" applyProtection="1">
      <alignment horizontal="left" indent="2"/>
      <protection locked="0"/>
    </xf>
    <xf numFmtId="0" fontId="15" fillId="3" borderId="1" xfId="0" applyFont="1" applyFill="1" applyBorder="1" applyProtection="1">
      <protection locked="0"/>
    </xf>
    <xf numFmtId="0" fontId="6" fillId="3" borderId="1"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6" fillId="3" borderId="1" xfId="0" applyFont="1" applyFill="1" applyBorder="1" applyAlignment="1" applyProtection="1">
      <alignment vertical="center" wrapText="1"/>
      <protection locked="0"/>
    </xf>
    <xf numFmtId="164" fontId="15"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xf>
    <xf numFmtId="4" fontId="6" fillId="3" borderId="1" xfId="0" applyNumberFormat="1" applyFont="1" applyFill="1" applyBorder="1" applyAlignment="1">
      <alignment horizontal="center"/>
    </xf>
    <xf numFmtId="1" fontId="5" fillId="2" borderId="0" xfId="0" applyNumberFormat="1" applyFont="1" applyFill="1" applyAlignment="1">
      <alignment horizontal="center" vertical="center"/>
    </xf>
    <xf numFmtId="43" fontId="3" fillId="4" borderId="0" xfId="0" applyNumberFormat="1" applyFont="1" applyFill="1" applyAlignment="1">
      <alignment vertical="center"/>
    </xf>
    <xf numFmtId="0" fontId="3" fillId="3" borderId="0" xfId="0" applyFont="1" applyFill="1"/>
    <xf numFmtId="0" fontId="4" fillId="3" borderId="0" xfId="0" applyFont="1" applyFill="1"/>
    <xf numFmtId="0" fontId="3" fillId="3" borderId="0" xfId="0" applyFont="1" applyFill="1" applyAlignment="1">
      <alignment vertical="center"/>
    </xf>
    <xf numFmtId="0" fontId="4" fillId="3" borderId="0" xfId="0" applyFont="1" applyFill="1" applyProtection="1">
      <protection locked="0"/>
    </xf>
    <xf numFmtId="0" fontId="4" fillId="3" borderId="0" xfId="0" applyFont="1" applyFill="1" applyAlignment="1">
      <alignment horizontal="left"/>
    </xf>
    <xf numFmtId="0" fontId="11" fillId="3" borderId="0" xfId="0" applyFont="1" applyFill="1" applyProtection="1">
      <protection locked="0"/>
    </xf>
    <xf numFmtId="0" fontId="3" fillId="3" borderId="0" xfId="0" applyFont="1" applyFill="1" applyProtection="1">
      <protection locked="0"/>
    </xf>
    <xf numFmtId="0" fontId="3" fillId="3" borderId="0" xfId="0" applyFont="1" applyFill="1" applyAlignment="1">
      <alignment horizontal="center" vertical="center"/>
    </xf>
    <xf numFmtId="0" fontId="3" fillId="3" borderId="0" xfId="0" applyFont="1" applyFill="1" applyAlignment="1" applyProtection="1">
      <alignment horizontal="center" vertical="center"/>
      <protection locked="0"/>
    </xf>
    <xf numFmtId="0" fontId="11" fillId="3" borderId="0" xfId="0" applyFont="1" applyFill="1" applyAlignment="1" applyProtection="1">
      <alignment horizontal="left" vertical="center"/>
      <protection locked="0"/>
    </xf>
    <xf numFmtId="2" fontId="6" fillId="5"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0" fontId="3" fillId="3" borderId="0" xfId="0" applyFont="1" applyFill="1" applyAlignment="1" applyProtection="1">
      <alignment vertical="center"/>
      <protection locked="0"/>
    </xf>
    <xf numFmtId="167" fontId="3" fillId="3" borderId="0" xfId="0" applyNumberFormat="1" applyFont="1" applyFill="1" applyAlignment="1" applyProtection="1">
      <alignment vertical="center"/>
      <protection locked="0"/>
    </xf>
    <xf numFmtId="0" fontId="4" fillId="3" borderId="0" xfId="0" applyFont="1" applyFill="1" applyAlignment="1">
      <alignment vertical="center"/>
    </xf>
    <xf numFmtId="166" fontId="3" fillId="3" borderId="0" xfId="5" applyNumberFormat="1" applyFont="1" applyFill="1" applyAlignment="1">
      <alignment vertical="center"/>
    </xf>
    <xf numFmtId="2" fontId="3" fillId="3" borderId="0" xfId="5" applyNumberFormat="1" applyFont="1" applyFill="1" applyAlignment="1">
      <alignment horizontal="center" vertical="center"/>
    </xf>
    <xf numFmtId="2" fontId="3" fillId="3" borderId="0" xfId="0" applyNumberFormat="1" applyFont="1" applyFill="1" applyAlignment="1">
      <alignment horizontal="center" vertical="center"/>
    </xf>
    <xf numFmtId="2" fontId="6" fillId="3" borderId="1" xfId="5" applyNumberFormat="1" applyFont="1" applyFill="1" applyBorder="1" applyAlignment="1">
      <alignment horizontal="center" vertical="center"/>
    </xf>
    <xf numFmtId="2" fontId="6" fillId="5" borderId="2" xfId="5" applyNumberFormat="1" applyFont="1" applyFill="1" applyBorder="1" applyAlignment="1">
      <alignment horizontal="center" vertical="center"/>
    </xf>
    <xf numFmtId="2" fontId="3" fillId="4" borderId="0" xfId="0" applyNumberFormat="1" applyFont="1" applyFill="1" applyAlignment="1">
      <alignment horizontal="center" vertical="center"/>
    </xf>
    <xf numFmtId="2" fontId="4" fillId="4" borderId="0" xfId="0" applyNumberFormat="1" applyFont="1" applyFill="1" applyAlignment="1">
      <alignment horizontal="center" vertical="center"/>
    </xf>
    <xf numFmtId="2" fontId="7" fillId="3" borderId="0" xfId="0" applyNumberFormat="1" applyFont="1" applyFill="1" applyAlignment="1">
      <alignment horizontal="center" vertical="center"/>
    </xf>
    <xf numFmtId="0" fontId="7" fillId="4" borderId="0" xfId="0" applyFont="1" applyFill="1" applyAlignment="1">
      <alignment vertical="center"/>
    </xf>
    <xf numFmtId="2" fontId="7" fillId="4" borderId="0" xfId="0" applyNumberFormat="1" applyFont="1" applyFill="1" applyAlignment="1">
      <alignment horizontal="center" vertical="center"/>
    </xf>
    <xf numFmtId="0" fontId="4" fillId="3" borderId="0" xfId="0" applyFont="1" applyFill="1" applyAlignment="1" applyProtection="1">
      <alignment vertical="center"/>
      <protection locked="0"/>
    </xf>
    <xf numFmtId="2" fontId="4" fillId="3" borderId="0" xfId="0" applyNumberFormat="1" applyFont="1" applyFill="1" applyAlignment="1">
      <alignment horizontal="center" vertical="center"/>
    </xf>
    <xf numFmtId="164" fontId="4" fillId="3" borderId="1" xfId="5" applyNumberFormat="1" applyFont="1" applyFill="1" applyBorder="1" applyAlignment="1">
      <alignment horizontal="center" vertical="center"/>
    </xf>
    <xf numFmtId="164" fontId="3" fillId="3" borderId="0" xfId="5" applyNumberFormat="1" applyFont="1" applyFill="1" applyAlignment="1">
      <alignment horizontal="center" vertical="center"/>
    </xf>
    <xf numFmtId="1" fontId="3" fillId="3" borderId="0" xfId="5" applyNumberFormat="1" applyFont="1" applyFill="1" applyAlignment="1">
      <alignment horizontal="center" vertical="center"/>
    </xf>
    <xf numFmtId="1" fontId="3" fillId="3" borderId="0" xfId="0" applyNumberFormat="1" applyFont="1" applyFill="1" applyAlignment="1">
      <alignment horizontal="center" vertical="center"/>
    </xf>
    <xf numFmtId="3" fontId="4" fillId="3" borderId="1" xfId="5" applyNumberFormat="1" applyFont="1" applyFill="1" applyBorder="1" applyAlignment="1">
      <alignment horizontal="center" vertical="center"/>
    </xf>
    <xf numFmtId="165" fontId="4" fillId="3" borderId="1" xfId="5" applyNumberFormat="1" applyFont="1" applyFill="1" applyBorder="1" applyAlignment="1">
      <alignment horizontal="center" vertical="center"/>
    </xf>
    <xf numFmtId="3" fontId="3" fillId="3" borderId="0" xfId="5" applyNumberFormat="1" applyFont="1" applyFill="1" applyAlignment="1">
      <alignment horizontal="center" vertical="center"/>
    </xf>
    <xf numFmtId="3" fontId="6" fillId="3" borderId="1" xfId="5" applyNumberFormat="1" applyFont="1" applyFill="1" applyBorder="1" applyAlignment="1">
      <alignment horizontal="center" vertical="center"/>
    </xf>
    <xf numFmtId="165" fontId="6" fillId="3" borderId="1" xfId="5" applyNumberFormat="1" applyFont="1" applyFill="1" applyBorder="1" applyAlignment="1">
      <alignment horizontal="center" vertical="center"/>
    </xf>
    <xf numFmtId="165" fontId="6" fillId="3" borderId="2" xfId="5" applyNumberFormat="1" applyFont="1" applyFill="1" applyBorder="1" applyAlignment="1">
      <alignment horizontal="center" vertical="center"/>
    </xf>
    <xf numFmtId="165" fontId="3" fillId="3" borderId="0" xfId="5" applyNumberFormat="1" applyFont="1" applyFill="1" applyAlignment="1">
      <alignment horizontal="center" vertical="center"/>
    </xf>
    <xf numFmtId="165" fontId="6" fillId="5" borderId="2" xfId="5" applyNumberFormat="1" applyFont="1" applyFill="1" applyBorder="1" applyAlignment="1">
      <alignment horizontal="center" vertical="center"/>
    </xf>
    <xf numFmtId="3" fontId="6" fillId="5" borderId="1" xfId="5" applyNumberFormat="1" applyFont="1" applyFill="1" applyBorder="1" applyAlignment="1">
      <alignment horizontal="center" vertical="center"/>
    </xf>
    <xf numFmtId="0" fontId="3" fillId="3" borderId="0" xfId="0" applyFont="1" applyFill="1" applyAlignment="1" applyProtection="1">
      <alignment vertical="center" wrapText="1"/>
      <protection locked="0"/>
    </xf>
    <xf numFmtId="0" fontId="4" fillId="3" borderId="0" xfId="0" applyFont="1" applyFill="1" applyAlignment="1">
      <alignment vertical="center" wrapText="1"/>
    </xf>
    <xf numFmtId="2" fontId="4" fillId="3" borderId="0" xfId="0" applyNumberFormat="1" applyFont="1" applyFill="1" applyAlignment="1">
      <alignment horizontal="center" vertical="center" wrapText="1"/>
    </xf>
    <xf numFmtId="0" fontId="17" fillId="3" borderId="0" xfId="0" applyFont="1" applyFill="1"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16" fillId="4" borderId="0" xfId="0" applyFont="1" applyFill="1" applyAlignment="1">
      <alignment vertical="center"/>
    </xf>
    <xf numFmtId="2" fontId="3" fillId="3" borderId="0" xfId="0" applyNumberFormat="1" applyFont="1" applyFill="1"/>
    <xf numFmtId="164" fontId="6" fillId="3" borderId="1" xfId="0" applyNumberFormat="1" applyFont="1" applyFill="1" applyBorder="1" applyAlignment="1" applyProtection="1">
      <alignment horizontal="center" vertical="center"/>
      <protection locked="0"/>
    </xf>
    <xf numFmtId="0" fontId="4" fillId="3" borderId="0" xfId="0" applyFont="1" applyFill="1" applyAlignment="1">
      <alignment horizontal="center"/>
    </xf>
    <xf numFmtId="1" fontId="8" fillId="6" borderId="0" xfId="0" applyNumberFormat="1" applyFont="1" applyFill="1" applyAlignment="1">
      <alignment horizontal="center" vertical="center"/>
    </xf>
    <xf numFmtId="165" fontId="6"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vertical="center"/>
    </xf>
    <xf numFmtId="3" fontId="3" fillId="3" borderId="0" xfId="0" applyNumberFormat="1" applyFont="1" applyFill="1"/>
    <xf numFmtId="3" fontId="6" fillId="3" borderId="2" xfId="0" applyNumberFormat="1" applyFont="1" applyFill="1" applyBorder="1" applyAlignment="1">
      <alignment horizontal="center" vertical="center"/>
    </xf>
    <xf numFmtId="1" fontId="3" fillId="3" borderId="0" xfId="0" applyNumberFormat="1" applyFont="1" applyFill="1"/>
    <xf numFmtId="3" fontId="6" fillId="5" borderId="1" xfId="0" applyNumberFormat="1" applyFont="1" applyFill="1" applyBorder="1" applyAlignment="1">
      <alignment horizontal="center" vertical="center"/>
    </xf>
    <xf numFmtId="3" fontId="4" fillId="3" borderId="2" xfId="5" applyNumberFormat="1" applyFont="1" applyFill="1" applyBorder="1" applyAlignment="1">
      <alignment horizontal="center" vertical="center"/>
    </xf>
    <xf numFmtId="3" fontId="6" fillId="5" borderId="1" xfId="0" applyNumberFormat="1" applyFont="1" applyFill="1" applyBorder="1" applyAlignment="1">
      <alignment horizontal="center"/>
    </xf>
    <xf numFmtId="3" fontId="4" fillId="0" borderId="1" xfId="5" applyNumberFormat="1" applyFont="1" applyFill="1" applyBorder="1" applyAlignment="1">
      <alignment horizontal="center" vertical="center"/>
    </xf>
    <xf numFmtId="0" fontId="6" fillId="3" borderId="1" xfId="6" applyNumberFormat="1" applyFont="1" applyFill="1" applyBorder="1" applyAlignment="1">
      <alignment horizontal="center"/>
    </xf>
    <xf numFmtId="0" fontId="3" fillId="3" borderId="0" xfId="6" applyNumberFormat="1" applyFont="1" applyFill="1"/>
    <xf numFmtId="0" fontId="6" fillId="3" borderId="2" xfId="0" applyFont="1" applyFill="1" applyBorder="1" applyAlignment="1">
      <alignment horizontal="center"/>
    </xf>
    <xf numFmtId="164" fontId="3" fillId="3" borderId="0" xfId="0" applyNumberFormat="1" applyFont="1" applyFill="1"/>
    <xf numFmtId="0" fontId="6" fillId="0" borderId="1" xfId="0" applyFont="1" applyBorder="1" applyAlignment="1">
      <alignment horizontal="center"/>
    </xf>
    <xf numFmtId="0" fontId="22" fillId="3" borderId="1" xfId="0" applyFont="1" applyFill="1" applyBorder="1" applyAlignment="1">
      <alignment horizontal="center" vertical="center"/>
    </xf>
    <xf numFmtId="165" fontId="23" fillId="3" borderId="0" xfId="5" applyNumberFormat="1" applyFont="1" applyFill="1" applyAlignment="1">
      <alignment horizontal="center" vertical="center"/>
    </xf>
    <xf numFmtId="3" fontId="4" fillId="0" borderId="2" xfId="5" applyNumberFormat="1" applyFont="1" applyFill="1" applyBorder="1" applyAlignment="1">
      <alignment horizontal="center" vertical="center"/>
    </xf>
    <xf numFmtId="4" fontId="6" fillId="3" borderId="1" xfId="5" applyNumberFormat="1" applyFont="1" applyFill="1" applyBorder="1" applyAlignment="1">
      <alignment horizontal="center" vertical="center"/>
    </xf>
    <xf numFmtId="3" fontId="23" fillId="3" borderId="0" xfId="5" applyNumberFormat="1" applyFont="1" applyFill="1" applyAlignment="1">
      <alignment horizontal="center" vertical="center"/>
    </xf>
    <xf numFmtId="0" fontId="22" fillId="3" borderId="2" xfId="0" applyFont="1" applyFill="1" applyBorder="1" applyAlignment="1">
      <alignment horizontal="center" vertical="center"/>
    </xf>
    <xf numFmtId="0" fontId="22" fillId="3" borderId="1" xfId="0" applyFont="1" applyFill="1" applyBorder="1" applyAlignment="1">
      <alignment horizontal="center"/>
    </xf>
    <xf numFmtId="3" fontId="6" fillId="3" borderId="1"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wrapText="1"/>
      <protection locked="0"/>
    </xf>
    <xf numFmtId="1" fontId="6" fillId="3" borderId="1" xfId="5" applyNumberFormat="1" applyFont="1" applyFill="1" applyBorder="1" applyAlignment="1">
      <alignment horizontal="center" vertical="center"/>
    </xf>
    <xf numFmtId="0" fontId="6" fillId="0" borderId="1" xfId="0" applyFont="1" applyBorder="1" applyAlignment="1" applyProtection="1">
      <alignment horizontal="left" indent="1"/>
      <protection locked="0"/>
    </xf>
    <xf numFmtId="4" fontId="3" fillId="3" borderId="0" xfId="5" applyNumberFormat="1" applyFont="1" applyFill="1" applyAlignment="1">
      <alignment horizontal="center" vertical="center"/>
    </xf>
    <xf numFmtId="4" fontId="6" fillId="0" borderId="1" xfId="5" applyNumberFormat="1" applyFont="1" applyFill="1" applyBorder="1" applyAlignment="1">
      <alignment horizontal="center" vertical="center"/>
    </xf>
    <xf numFmtId="3" fontId="22" fillId="0" borderId="1" xfId="0" applyNumberFormat="1" applyFont="1" applyBorder="1" applyAlignment="1">
      <alignment horizontal="center"/>
    </xf>
    <xf numFmtId="0" fontId="24" fillId="3" borderId="1" xfId="0" applyFont="1" applyFill="1" applyBorder="1" applyAlignment="1">
      <alignment horizontal="center" vertical="center"/>
    </xf>
    <xf numFmtId="0" fontId="6" fillId="3" borderId="3" xfId="0" applyFont="1" applyFill="1" applyBorder="1" applyAlignment="1">
      <alignment horizontal="center" vertical="center"/>
    </xf>
    <xf numFmtId="2" fontId="6" fillId="3" borderId="3" xfId="5" applyNumberFormat="1" applyFont="1" applyFill="1" applyBorder="1" applyAlignment="1">
      <alignment horizontal="center" vertical="center"/>
    </xf>
    <xf numFmtId="2" fontId="25" fillId="3" borderId="1" xfId="5" applyNumberFormat="1" applyFont="1" applyFill="1" applyBorder="1" applyAlignment="1">
      <alignment horizontal="center" vertical="center"/>
    </xf>
    <xf numFmtId="4" fontId="6" fillId="3" borderId="3" xfId="5"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1" fontId="26" fillId="3" borderId="2" xfId="0" applyNumberFormat="1" applyFont="1" applyFill="1" applyBorder="1" applyAlignment="1">
      <alignment horizontal="center" vertical="center"/>
    </xf>
    <xf numFmtId="0" fontId="21" fillId="3" borderId="0" xfId="0" applyFont="1" applyFill="1" applyAlignment="1" applyProtection="1">
      <alignment vertical="center" wrapText="1"/>
      <protection locked="0"/>
    </xf>
    <xf numFmtId="0" fontId="4" fillId="3" borderId="0" xfId="0" quotePrefix="1" applyFont="1" applyFill="1" applyProtection="1">
      <protection locked="0"/>
    </xf>
    <xf numFmtId="0" fontId="4" fillId="3" borderId="0" xfId="0" applyFont="1" applyFill="1" applyAlignment="1">
      <alignment wrapText="1"/>
    </xf>
    <xf numFmtId="0" fontId="4" fillId="3" borderId="0" xfId="0" applyFont="1" applyFill="1" applyAlignment="1" applyProtection="1">
      <alignment horizontal="left" vertical="center" wrapText="1"/>
      <protection locked="0"/>
    </xf>
    <xf numFmtId="0" fontId="22" fillId="0" borderId="1" xfId="0" applyFont="1" applyBorder="1" applyAlignment="1">
      <alignment horizontal="center"/>
    </xf>
    <xf numFmtId="1" fontId="4" fillId="0" borderId="1" xfId="0" applyNumberFormat="1" applyFont="1" applyBorder="1" applyAlignment="1">
      <alignment horizontal="center" vertical="center"/>
    </xf>
    <xf numFmtId="2" fontId="24" fillId="3" borderId="1" xfId="5" applyNumberFormat="1" applyFont="1" applyFill="1" applyBorder="1" applyAlignment="1">
      <alignment horizontal="center" vertical="center"/>
    </xf>
    <xf numFmtId="165" fontId="21" fillId="0" borderId="1" xfId="5" applyNumberFormat="1" applyFont="1" applyFill="1" applyBorder="1" applyAlignment="1">
      <alignment horizontal="center" vertical="center"/>
    </xf>
    <xf numFmtId="165" fontId="4" fillId="0" borderId="1" xfId="5" applyNumberFormat="1" applyFont="1" applyFill="1" applyBorder="1" applyAlignment="1">
      <alignment horizontal="center" vertical="center"/>
    </xf>
    <xf numFmtId="164" fontId="6" fillId="3" borderId="1" xfId="5" applyNumberFormat="1" applyFont="1" applyFill="1" applyBorder="1" applyAlignment="1">
      <alignment horizontal="center" vertical="center"/>
    </xf>
    <xf numFmtId="164" fontId="6" fillId="3" borderId="2" xfId="0" applyNumberFormat="1" applyFont="1" applyFill="1" applyBorder="1" applyAlignment="1">
      <alignment horizontal="center"/>
    </xf>
    <xf numFmtId="2" fontId="6" fillId="3" borderId="2" xfId="0" applyNumberFormat="1" applyFont="1" applyFill="1" applyBorder="1" applyAlignment="1">
      <alignment horizontal="center"/>
    </xf>
    <xf numFmtId="164" fontId="4" fillId="3" borderId="0" xfId="0" applyNumberFormat="1" applyFont="1" applyFill="1" applyAlignment="1">
      <alignment horizontal="center" vertical="center" wrapText="1"/>
    </xf>
    <xf numFmtId="0" fontId="12" fillId="3" borderId="0" xfId="0" applyFont="1" applyFill="1" applyAlignment="1">
      <alignment horizontal="left" wrapText="1"/>
    </xf>
    <xf numFmtId="0" fontId="12" fillId="3" borderId="0" xfId="0" applyFont="1" applyFill="1" applyAlignment="1">
      <alignment horizontal="left" vertical="top" wrapText="1"/>
    </xf>
    <xf numFmtId="0" fontId="13" fillId="3" borderId="0" xfId="0" applyFont="1" applyFill="1" applyAlignment="1">
      <alignment horizontal="left" vertical="top" wrapText="1"/>
    </xf>
    <xf numFmtId="0" fontId="13" fillId="3" borderId="0" xfId="0" applyFont="1" applyFill="1" applyAlignment="1">
      <alignment horizontal="left" wrapText="1"/>
    </xf>
    <xf numFmtId="0" fontId="6" fillId="3" borderId="0" xfId="0" applyFont="1" applyFill="1" applyAlignment="1" applyProtection="1">
      <alignment horizontal="left" vertical="center"/>
      <protection locked="0"/>
    </xf>
    <xf numFmtId="0" fontId="6" fillId="3" borderId="0" xfId="0" applyFont="1" applyFill="1" applyAlignment="1" applyProtection="1">
      <alignment horizontal="left" vertical="top"/>
      <protection locked="0"/>
    </xf>
    <xf numFmtId="0" fontId="6" fillId="3" borderId="0" xfId="0" applyFont="1" applyFill="1" applyAlignment="1" applyProtection="1">
      <alignment horizontal="left" vertical="center" wrapText="1"/>
      <protection locked="0"/>
    </xf>
    <xf numFmtId="0" fontId="4" fillId="3" borderId="0" xfId="0" quotePrefix="1" applyFont="1" applyFill="1" applyAlignment="1" applyProtection="1">
      <alignment horizontal="left" wrapText="1"/>
      <protection locked="0"/>
    </xf>
    <xf numFmtId="0" fontId="4" fillId="3" borderId="0" xfId="0" applyFont="1" applyFill="1" applyAlignment="1" applyProtection="1">
      <alignment horizontal="left" vertical="center" wrapText="1"/>
      <protection locked="0"/>
    </xf>
  </cellXfs>
  <cellStyles count="7">
    <cellStyle name="Comma" xfId="5" builtinId="3"/>
    <cellStyle name="Normal" xfId="0" builtinId="0"/>
    <cellStyle name="Normal 2" xfId="2" xr:uid="{DAB9C31A-2DE4-46DC-AC68-B46778BE7661}"/>
    <cellStyle name="Normal 2 2" xfId="4" xr:uid="{E3FC6943-2968-4993-A1FB-22A839096280}"/>
    <cellStyle name="Normal 3" xfId="1" xr:uid="{CBB752FF-63CA-4E2C-A8ED-21E602622AF7}"/>
    <cellStyle name="Per cent" xfId="6" builtinId="5"/>
    <cellStyle name="Percent 2" xfId="3" xr:uid="{73DA7A20-18AC-4158-9F1A-DCC975344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6</xdr:row>
      <xdr:rowOff>76199</xdr:rowOff>
    </xdr:from>
    <xdr:to>
      <xdr:col>4</xdr:col>
      <xdr:colOff>107794</xdr:colOff>
      <xdr:row>8</xdr:row>
      <xdr:rowOff>38100</xdr:rowOff>
    </xdr:to>
    <xdr:pic>
      <xdr:nvPicPr>
        <xdr:cNvPr id="2" name="Picture 1">
          <a:extLst>
            <a:ext uri="{FF2B5EF4-FFF2-40B4-BE49-F238E27FC236}">
              <a16:creationId xmlns:a16="http://schemas.microsoft.com/office/drawing/2014/main" id="{54F01DF6-C4C0-49F9-91B7-A7473242E6F1}"/>
            </a:ext>
          </a:extLst>
        </xdr:cNvPr>
        <xdr:cNvPicPr>
          <a:picLocks noChangeAspect="1"/>
        </xdr:cNvPicPr>
      </xdr:nvPicPr>
      <xdr:blipFill>
        <a:blip xmlns:r="http://schemas.openxmlformats.org/officeDocument/2006/relationships" r:embed="rId1"/>
        <a:stretch>
          <a:fillRect/>
        </a:stretch>
      </xdr:blipFill>
      <xdr:spPr>
        <a:xfrm>
          <a:off x="1009650" y="1304924"/>
          <a:ext cx="2276319" cy="1133476"/>
        </a:xfrm>
        <a:prstGeom prst="rect">
          <a:avLst/>
        </a:prstGeom>
      </xdr:spPr>
    </xdr:pic>
    <xdr:clientData/>
  </xdr:twoCellAnchor>
  <xdr:twoCellAnchor editAs="oneCell">
    <xdr:from>
      <xdr:col>1</xdr:col>
      <xdr:colOff>466725</xdr:colOff>
      <xdr:row>10</xdr:row>
      <xdr:rowOff>57150</xdr:rowOff>
    </xdr:from>
    <xdr:to>
      <xdr:col>3</xdr:col>
      <xdr:colOff>793495</xdr:colOff>
      <xdr:row>13</xdr:row>
      <xdr:rowOff>152317</xdr:rowOff>
    </xdr:to>
    <xdr:pic>
      <xdr:nvPicPr>
        <xdr:cNvPr id="3" name="Picture 2">
          <a:extLst>
            <a:ext uri="{FF2B5EF4-FFF2-40B4-BE49-F238E27FC236}">
              <a16:creationId xmlns:a16="http://schemas.microsoft.com/office/drawing/2014/main" id="{68B4E3FA-E29C-497B-B334-0D378FA9F6B4}"/>
            </a:ext>
          </a:extLst>
        </xdr:cNvPr>
        <xdr:cNvPicPr>
          <a:picLocks noChangeAspect="1"/>
        </xdr:cNvPicPr>
      </xdr:nvPicPr>
      <xdr:blipFill>
        <a:blip xmlns:r="http://schemas.openxmlformats.org/officeDocument/2006/relationships" r:embed="rId2"/>
        <a:stretch>
          <a:fillRect/>
        </a:stretch>
      </xdr:blipFill>
      <xdr:spPr>
        <a:xfrm>
          <a:off x="1076325" y="3267075"/>
          <a:ext cx="2038095" cy="6666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DB04-6CCA-4724-B51D-BC2AF98E0CD6}">
  <dimension ref="B2:J14"/>
  <sheetViews>
    <sheetView workbookViewId="0"/>
  </sheetViews>
  <sheetFormatPr defaultColWidth="9.42578125" defaultRowHeight="15" x14ac:dyDescent="0.25"/>
  <cols>
    <col min="1" max="1" width="9.42578125" style="30"/>
    <col min="2" max="10" width="12.5703125" style="30" customWidth="1"/>
    <col min="11" max="11" width="62.5703125" style="30" bestFit="1" customWidth="1"/>
    <col min="12" max="16384" width="9.42578125" style="30"/>
  </cols>
  <sheetData>
    <row r="2" spans="2:10" ht="18.75" x14ac:dyDescent="0.3">
      <c r="B2" s="34" t="s">
        <v>0</v>
      </c>
      <c r="C2" s="32"/>
      <c r="D2" s="32"/>
      <c r="E2" s="32"/>
      <c r="F2" s="32"/>
      <c r="G2" s="32"/>
      <c r="H2" s="32"/>
      <c r="I2" s="32"/>
      <c r="J2" s="32"/>
    </row>
    <row r="3" spans="2:10" x14ac:dyDescent="0.25">
      <c r="B3" s="171" t="s">
        <v>1</v>
      </c>
      <c r="C3" s="171"/>
      <c r="D3" s="171"/>
      <c r="E3" s="171"/>
      <c r="F3" s="171"/>
      <c r="G3" s="171"/>
      <c r="H3" s="171"/>
      <c r="I3" s="171"/>
      <c r="J3" s="171"/>
    </row>
    <row r="4" spans="2:10" ht="17.25" customHeight="1" x14ac:dyDescent="0.25">
      <c r="B4" s="170" t="s">
        <v>2</v>
      </c>
      <c r="C4" s="170"/>
      <c r="D4" s="170"/>
      <c r="E4" s="170"/>
      <c r="F4" s="170"/>
      <c r="G4" s="170"/>
      <c r="H4" s="170"/>
      <c r="I4" s="170"/>
      <c r="J4" s="170"/>
    </row>
    <row r="5" spans="2:10" ht="15" customHeight="1" x14ac:dyDescent="0.25">
      <c r="B5" s="172" t="s">
        <v>3</v>
      </c>
      <c r="C5" s="172"/>
      <c r="D5" s="172"/>
      <c r="E5" s="172"/>
      <c r="F5" s="172"/>
      <c r="G5" s="172"/>
      <c r="H5" s="172"/>
      <c r="I5" s="172"/>
      <c r="J5" s="172"/>
    </row>
    <row r="6" spans="2:10" ht="15.75" customHeight="1" x14ac:dyDescent="0.25">
      <c r="B6" s="169" t="s">
        <v>4</v>
      </c>
      <c r="C6" s="169"/>
      <c r="D6" s="169"/>
      <c r="E6" s="169"/>
      <c r="F6" s="169"/>
      <c r="G6" s="169"/>
      <c r="H6" s="169"/>
      <c r="I6" s="169"/>
      <c r="J6" s="169"/>
    </row>
    <row r="7" spans="2:10" ht="15" customHeight="1" x14ac:dyDescent="0.25">
      <c r="B7" s="169"/>
      <c r="C7" s="169"/>
      <c r="D7" s="169"/>
      <c r="E7" s="169"/>
      <c r="F7" s="169"/>
      <c r="G7" s="169"/>
      <c r="H7" s="169"/>
      <c r="I7" s="169"/>
      <c r="J7" s="32"/>
    </row>
    <row r="8" spans="2:10" ht="77.25" customHeight="1" x14ac:dyDescent="0.25">
      <c r="B8" s="32"/>
      <c r="C8" s="32"/>
      <c r="D8" s="32"/>
      <c r="E8" s="32"/>
      <c r="F8" s="32"/>
      <c r="G8" s="32"/>
      <c r="H8" s="32"/>
      <c r="I8" s="32"/>
      <c r="J8" s="32"/>
    </row>
    <row r="9" spans="2:10" ht="18" customHeight="1" x14ac:dyDescent="0.25">
      <c r="B9" s="33" t="s">
        <v>5</v>
      </c>
      <c r="C9" s="32"/>
      <c r="D9" s="32"/>
      <c r="E9" s="32"/>
      <c r="F9" s="32"/>
      <c r="G9" s="32"/>
      <c r="H9" s="32"/>
      <c r="I9" s="32"/>
      <c r="J9" s="32"/>
    </row>
    <row r="10" spans="2:10" ht="45.75" customHeight="1" x14ac:dyDescent="0.25">
      <c r="B10" s="169" t="s">
        <v>6</v>
      </c>
      <c r="C10" s="169"/>
      <c r="D10" s="169"/>
      <c r="E10" s="169"/>
      <c r="F10" s="169"/>
      <c r="G10" s="169"/>
      <c r="H10" s="169"/>
      <c r="I10" s="169"/>
      <c r="J10" s="169"/>
    </row>
    <row r="11" spans="2:10" x14ac:dyDescent="0.25">
      <c r="B11" s="32"/>
      <c r="C11" s="32"/>
      <c r="D11" s="32"/>
      <c r="E11" s="32"/>
      <c r="F11" s="32"/>
      <c r="G11" s="32"/>
      <c r="H11" s="32"/>
      <c r="I11" s="32"/>
      <c r="J11" s="32"/>
    </row>
    <row r="12" spans="2:10" x14ac:dyDescent="0.25">
      <c r="B12" s="32"/>
      <c r="C12" s="32"/>
      <c r="D12" s="32"/>
      <c r="E12" s="32"/>
      <c r="F12" s="32"/>
      <c r="G12" s="32"/>
      <c r="H12" s="32"/>
      <c r="I12" s="32"/>
      <c r="J12" s="32"/>
    </row>
    <row r="13" spans="2:10" x14ac:dyDescent="0.25">
      <c r="B13" s="32"/>
      <c r="C13" s="32"/>
      <c r="D13" s="32"/>
      <c r="E13" s="32"/>
      <c r="F13" s="32"/>
      <c r="G13" s="32"/>
      <c r="H13" s="32"/>
      <c r="I13" s="32"/>
      <c r="J13" s="32"/>
    </row>
    <row r="14" spans="2:10" x14ac:dyDescent="0.25">
      <c r="B14" s="32"/>
      <c r="C14" s="32"/>
      <c r="D14" s="32"/>
      <c r="E14" s="32"/>
      <c r="F14" s="32"/>
      <c r="G14" s="32"/>
      <c r="H14" s="32"/>
      <c r="I14" s="32"/>
      <c r="J14" s="32"/>
    </row>
  </sheetData>
  <mergeCells count="6">
    <mergeCell ref="B10:J10"/>
    <mergeCell ref="B4:J4"/>
    <mergeCell ref="B6:J6"/>
    <mergeCell ref="B7:I7"/>
    <mergeCell ref="B3:J3"/>
    <mergeCell ref="B5:J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3543-F14F-4CB8-AC52-9A4FD96B06F6}">
  <sheetPr>
    <tabColor theme="9" tint="-0.499984740745262"/>
  </sheetPr>
  <dimension ref="A1:L108"/>
  <sheetViews>
    <sheetView tabSelected="1" zoomScaleNormal="100" workbookViewId="0">
      <selection activeCell="B2" sqref="B2"/>
    </sheetView>
  </sheetViews>
  <sheetFormatPr defaultColWidth="9.42578125" defaultRowHeight="14.25" customHeight="1" x14ac:dyDescent="0.25"/>
  <cols>
    <col min="1" max="1" width="2.7109375" style="35" customWidth="1"/>
    <col min="2" max="2" width="56.7109375" style="37" customWidth="1"/>
    <col min="3" max="3" width="2.7109375" style="94" customWidth="1"/>
    <col min="4" max="4" width="33.5703125" style="23" customWidth="1"/>
    <col min="5" max="5" width="2.7109375" style="94" customWidth="1"/>
    <col min="6" max="8" width="10.7109375" style="92" customWidth="1"/>
    <col min="9" max="9" width="2.7109375" style="95" customWidth="1"/>
    <col min="10" max="10" width="10.7109375" style="92" customWidth="1"/>
    <col min="11" max="11" width="2.7109375" style="35" customWidth="1"/>
    <col min="12" max="16384" width="9.42578125" style="20"/>
  </cols>
  <sheetData>
    <row r="1" spans="1:11" ht="14.25" customHeight="1" x14ac:dyDescent="0.25">
      <c r="A1" s="73"/>
      <c r="B1" s="83"/>
      <c r="C1" s="73"/>
      <c r="D1" s="73"/>
      <c r="E1" s="73"/>
      <c r="F1" s="88"/>
      <c r="G1" s="88"/>
      <c r="H1" s="88"/>
      <c r="I1" s="88"/>
      <c r="J1" s="88"/>
      <c r="K1" s="83"/>
    </row>
    <row r="2" spans="1:11" ht="14.25" customHeight="1" x14ac:dyDescent="0.25">
      <c r="A2" s="73"/>
      <c r="B2" s="80" t="s">
        <v>7</v>
      </c>
      <c r="C2" s="73"/>
      <c r="D2" s="85"/>
      <c r="E2" s="73"/>
      <c r="F2" s="88"/>
      <c r="G2" s="88"/>
      <c r="H2" s="88"/>
      <c r="I2" s="88"/>
      <c r="J2" s="88"/>
      <c r="K2" s="83"/>
    </row>
    <row r="3" spans="1:11" ht="14.25" customHeight="1" x14ac:dyDescent="0.25">
      <c r="A3" s="73"/>
      <c r="B3" s="83"/>
      <c r="C3" s="73"/>
      <c r="D3" s="73"/>
      <c r="E3" s="73"/>
      <c r="F3" s="88"/>
      <c r="G3" s="88"/>
      <c r="H3" s="88"/>
      <c r="I3" s="88"/>
      <c r="J3" s="88"/>
      <c r="K3" s="83"/>
    </row>
    <row r="4" spans="1:11" ht="14.25" customHeight="1" x14ac:dyDescent="0.25">
      <c r="A4" s="73"/>
      <c r="B4" s="38" t="s">
        <v>8</v>
      </c>
      <c r="C4" s="73"/>
      <c r="D4" s="2" t="s">
        <v>9</v>
      </c>
      <c r="E4" s="73"/>
      <c r="F4" s="2">
        <v>2022</v>
      </c>
      <c r="G4" s="2">
        <v>2023</v>
      </c>
      <c r="H4" s="2">
        <v>2024</v>
      </c>
      <c r="I4" s="78"/>
      <c r="J4" s="2">
        <v>2025</v>
      </c>
      <c r="K4" s="83"/>
    </row>
    <row r="5" spans="1:11" ht="14.25" customHeight="1" x14ac:dyDescent="0.25">
      <c r="A5" s="86"/>
      <c r="B5" s="39" t="s">
        <v>10</v>
      </c>
      <c r="C5" s="86"/>
      <c r="D5" s="3" t="s">
        <v>11</v>
      </c>
      <c r="E5" s="86"/>
      <c r="F5" s="98">
        <v>22.826377441802585</v>
      </c>
      <c r="G5" s="98">
        <v>18.059555570437471</v>
      </c>
      <c r="H5" s="98">
        <v>18.129013097677081</v>
      </c>
      <c r="I5" s="99"/>
      <c r="J5" s="98">
        <v>19.305354622730707</v>
      </c>
      <c r="K5" s="83"/>
    </row>
    <row r="6" spans="1:11" ht="14.25" customHeight="1" x14ac:dyDescent="0.25">
      <c r="A6" s="86"/>
      <c r="B6" s="39" t="s">
        <v>12</v>
      </c>
      <c r="C6" s="86"/>
      <c r="D6" s="3" t="s">
        <v>11</v>
      </c>
      <c r="E6" s="86"/>
      <c r="F6" s="98">
        <v>20.936893833785131</v>
      </c>
      <c r="G6" s="98">
        <v>17.273678944420418</v>
      </c>
      <c r="H6" s="98">
        <v>17.220067195231973</v>
      </c>
      <c r="I6" s="99"/>
      <c r="J6" s="98">
        <v>18.182311102907185</v>
      </c>
      <c r="K6" s="83"/>
    </row>
    <row r="7" spans="1:11" ht="14.25" customHeight="1" x14ac:dyDescent="0.25">
      <c r="A7" s="73"/>
      <c r="B7" s="39" t="s">
        <v>13</v>
      </c>
      <c r="C7" s="86"/>
      <c r="D7" s="3" t="s">
        <v>11</v>
      </c>
      <c r="E7" s="86"/>
      <c r="F7" s="98">
        <v>1.8283287666726906</v>
      </c>
      <c r="G7" s="98">
        <v>0.74233369170149066</v>
      </c>
      <c r="H7" s="98">
        <v>0.67544463132786703</v>
      </c>
      <c r="I7" s="99"/>
      <c r="J7" s="98">
        <v>0.49945531619832179</v>
      </c>
      <c r="K7" s="83"/>
    </row>
    <row r="8" spans="1:11" ht="14.25" customHeight="1" x14ac:dyDescent="0.25">
      <c r="A8" s="73"/>
      <c r="B8" s="39" t="s">
        <v>14</v>
      </c>
      <c r="C8" s="86"/>
      <c r="D8" s="3" t="s">
        <v>11</v>
      </c>
      <c r="E8" s="86"/>
      <c r="F8" s="98">
        <v>22.4</v>
      </c>
      <c r="G8" s="98">
        <v>13.038630998816048</v>
      </c>
      <c r="H8" s="98">
        <v>11.933495947341584</v>
      </c>
      <c r="I8" s="99"/>
      <c r="J8" s="98">
        <v>13.381619351254685</v>
      </c>
      <c r="K8" s="83"/>
    </row>
    <row r="9" spans="1:11" ht="14.25" customHeight="1" x14ac:dyDescent="0.25">
      <c r="A9" s="86"/>
      <c r="B9" s="83"/>
      <c r="C9" s="73"/>
      <c r="D9" s="73"/>
      <c r="E9" s="73"/>
      <c r="F9" s="88"/>
      <c r="G9" s="88"/>
      <c r="H9" s="88"/>
      <c r="I9" s="88"/>
      <c r="J9" s="88"/>
      <c r="K9" s="83"/>
    </row>
    <row r="10" spans="1:11" ht="14.25" customHeight="1" x14ac:dyDescent="0.25">
      <c r="A10" s="86"/>
      <c r="B10" s="38" t="s">
        <v>15</v>
      </c>
      <c r="C10" s="86"/>
      <c r="D10" s="2" t="s">
        <v>9</v>
      </c>
      <c r="E10" s="86"/>
      <c r="F10" s="2">
        <v>2022</v>
      </c>
      <c r="G10" s="2">
        <v>2023</v>
      </c>
      <c r="H10" s="2">
        <v>2024</v>
      </c>
      <c r="I10" s="78"/>
      <c r="J10" s="2">
        <v>2025</v>
      </c>
      <c r="K10" s="83"/>
    </row>
    <row r="11" spans="1:11" ht="14.25" customHeight="1" x14ac:dyDescent="0.25">
      <c r="A11" s="86"/>
      <c r="B11" s="39" t="s">
        <v>16</v>
      </c>
      <c r="C11" s="86"/>
      <c r="D11" s="3" t="s">
        <v>17</v>
      </c>
      <c r="E11" s="86"/>
      <c r="F11" s="102">
        <v>450437.51088452036</v>
      </c>
      <c r="G11" s="102">
        <v>370716.17654496955</v>
      </c>
      <c r="H11" s="102">
        <v>369551.19498187362</v>
      </c>
      <c r="I11" s="87"/>
      <c r="J11" s="102">
        <v>392241.77498724882</v>
      </c>
      <c r="K11" s="83"/>
    </row>
    <row r="12" spans="1:11" ht="14.25" customHeight="1" x14ac:dyDescent="0.25">
      <c r="A12" s="73"/>
      <c r="B12" s="39" t="s">
        <v>18</v>
      </c>
      <c r="C12" s="86"/>
      <c r="D12" s="3" t="s">
        <v>17</v>
      </c>
      <c r="E12" s="86"/>
      <c r="F12" s="102">
        <v>38605.356574517704</v>
      </c>
      <c r="G12" s="102">
        <v>16985.739290796453</v>
      </c>
      <c r="H12" s="102">
        <v>18336.126361123486</v>
      </c>
      <c r="I12" s="87"/>
      <c r="J12" s="102">
        <v>11608.043329222664</v>
      </c>
      <c r="K12" s="83"/>
    </row>
    <row r="13" spans="1:11" ht="14.25" customHeight="1" x14ac:dyDescent="0.25">
      <c r="A13" s="86"/>
      <c r="B13" s="83"/>
      <c r="C13" s="73"/>
      <c r="D13" s="73"/>
      <c r="E13" s="73"/>
      <c r="F13" s="88"/>
      <c r="G13" s="88"/>
      <c r="H13" s="88"/>
      <c r="I13" s="87"/>
      <c r="J13" s="88"/>
      <c r="K13" s="83"/>
    </row>
    <row r="14" spans="1:11" ht="14.25" customHeight="1" x14ac:dyDescent="0.25">
      <c r="A14" s="86"/>
      <c r="B14" s="38" t="s">
        <v>19</v>
      </c>
      <c r="C14" s="86"/>
      <c r="D14" s="2" t="s">
        <v>9</v>
      </c>
      <c r="E14" s="86"/>
      <c r="F14" s="2">
        <v>2022</v>
      </c>
      <c r="G14" s="2">
        <v>2023</v>
      </c>
      <c r="H14" s="2">
        <v>2024</v>
      </c>
      <c r="I14" s="78"/>
      <c r="J14" s="2">
        <v>2025</v>
      </c>
      <c r="K14" s="83"/>
    </row>
    <row r="15" spans="1:11" ht="14.25" customHeight="1" x14ac:dyDescent="0.25">
      <c r="A15" s="73"/>
      <c r="B15" s="39" t="s">
        <v>20</v>
      </c>
      <c r="C15" s="86"/>
      <c r="D15" s="3" t="s">
        <v>21</v>
      </c>
      <c r="E15" s="86"/>
      <c r="F15" s="165">
        <v>2.1422401706768803</v>
      </c>
      <c r="G15" s="98">
        <v>1.9193401767117291</v>
      </c>
      <c r="H15" s="98">
        <v>2.1357168266439404</v>
      </c>
      <c r="I15" s="99"/>
      <c r="J15" s="98">
        <v>1.7887853779501703</v>
      </c>
      <c r="K15" s="83"/>
    </row>
    <row r="16" spans="1:11" ht="14.25" customHeight="1" x14ac:dyDescent="0.25">
      <c r="A16" s="86"/>
      <c r="B16" s="83"/>
      <c r="C16" s="73"/>
      <c r="D16" s="73"/>
      <c r="E16" s="73"/>
      <c r="F16" s="88"/>
      <c r="G16" s="88"/>
      <c r="H16" s="88"/>
      <c r="I16" s="88"/>
      <c r="J16" s="88"/>
      <c r="K16" s="83"/>
    </row>
    <row r="17" spans="1:12" ht="14.25" customHeight="1" x14ac:dyDescent="0.25">
      <c r="A17" s="86"/>
      <c r="B17" s="38" t="s">
        <v>22</v>
      </c>
      <c r="C17" s="86"/>
      <c r="D17" s="2" t="s">
        <v>9</v>
      </c>
      <c r="E17" s="86"/>
      <c r="F17" s="2">
        <v>2022</v>
      </c>
      <c r="G17" s="2">
        <v>2023</v>
      </c>
      <c r="H17" s="2">
        <v>2024</v>
      </c>
      <c r="I17" s="78"/>
      <c r="J17" s="2">
        <v>2025</v>
      </c>
      <c r="K17" s="83"/>
    </row>
    <row r="18" spans="1:12" ht="14.25" customHeight="1" x14ac:dyDescent="0.25">
      <c r="A18" s="86"/>
      <c r="B18" s="39" t="s">
        <v>23</v>
      </c>
      <c r="C18" s="86"/>
      <c r="D18" s="27" t="s">
        <v>24</v>
      </c>
      <c r="E18" s="86"/>
      <c r="F18" s="102">
        <v>1384.7411762182201</v>
      </c>
      <c r="G18" s="102">
        <v>1289.9467938798607</v>
      </c>
      <c r="H18" s="102">
        <v>1259.2392213651015</v>
      </c>
      <c r="I18" s="104"/>
      <c r="J18" s="102">
        <v>1298.4144899065845</v>
      </c>
      <c r="K18" s="83"/>
    </row>
    <row r="19" spans="1:12" ht="14.25" customHeight="1" x14ac:dyDescent="0.25">
      <c r="A19" s="86"/>
      <c r="B19" s="39" t="s">
        <v>25</v>
      </c>
      <c r="C19" s="86"/>
      <c r="D19" s="27" t="s">
        <v>24</v>
      </c>
      <c r="E19" s="86"/>
      <c r="F19" s="102">
        <v>1377.8923424989837</v>
      </c>
      <c r="G19" s="102">
        <v>1282.4135568293646</v>
      </c>
      <c r="H19" s="102">
        <v>1249.3344185527615</v>
      </c>
      <c r="I19" s="104"/>
      <c r="J19" s="102">
        <v>1283.7061582659617</v>
      </c>
      <c r="K19" s="83"/>
    </row>
    <row r="20" spans="1:12" ht="14.25" customHeight="1" x14ac:dyDescent="0.25">
      <c r="A20" s="86"/>
      <c r="B20" s="39" t="s">
        <v>26</v>
      </c>
      <c r="C20" s="86"/>
      <c r="D20" s="27" t="s">
        <v>24</v>
      </c>
      <c r="E20" s="86"/>
      <c r="F20" s="102">
        <v>6.8488337192399991</v>
      </c>
      <c r="G20" s="102">
        <v>7.533237050496</v>
      </c>
      <c r="H20" s="102">
        <v>9.9048028123399998</v>
      </c>
      <c r="I20" s="104"/>
      <c r="J20" s="102">
        <v>14.708331640622699</v>
      </c>
      <c r="K20" s="83"/>
    </row>
    <row r="21" spans="1:12" ht="14.25" customHeight="1" x14ac:dyDescent="0.25">
      <c r="A21" s="86"/>
      <c r="B21" s="39" t="s">
        <v>27</v>
      </c>
      <c r="C21" s="86"/>
      <c r="D21" s="27" t="s">
        <v>24</v>
      </c>
      <c r="E21" s="86"/>
      <c r="F21" s="102">
        <v>997.7</v>
      </c>
      <c r="G21" s="102">
        <v>937.67662288316728</v>
      </c>
      <c r="H21" s="129">
        <v>852.43298221658256</v>
      </c>
      <c r="I21" s="104"/>
      <c r="J21" s="129">
        <v>940.56632798476119</v>
      </c>
      <c r="K21" s="83"/>
    </row>
    <row r="22" spans="1:12" ht="14.25" customHeight="1" x14ac:dyDescent="0.25">
      <c r="A22" s="86"/>
      <c r="B22" s="39" t="s">
        <v>28</v>
      </c>
      <c r="C22" s="86"/>
      <c r="D22" s="3" t="s">
        <v>29</v>
      </c>
      <c r="E22" s="86"/>
      <c r="F22" s="103">
        <v>21.196627365621978</v>
      </c>
      <c r="G22" s="103">
        <v>22.551478063347755</v>
      </c>
      <c r="H22" s="103">
        <v>26.290747751606741</v>
      </c>
      <c r="I22" s="108"/>
      <c r="J22" s="103">
        <v>18.242383220555794</v>
      </c>
      <c r="K22" s="84"/>
      <c r="L22" s="70"/>
    </row>
    <row r="23" spans="1:12" ht="14.25" customHeight="1" x14ac:dyDescent="0.25">
      <c r="A23" s="73"/>
      <c r="B23" s="39" t="s">
        <v>30</v>
      </c>
      <c r="C23" s="86"/>
      <c r="D23" s="27" t="s">
        <v>24</v>
      </c>
      <c r="E23" s="86"/>
      <c r="F23" s="102">
        <v>877.69995582106867</v>
      </c>
      <c r="G23" s="102">
        <v>1145.2575054263841</v>
      </c>
      <c r="H23" s="102">
        <v>1735.9114089959153</v>
      </c>
      <c r="I23" s="104"/>
      <c r="J23" s="102">
        <v>2179.0123002714877</v>
      </c>
      <c r="K23" s="83"/>
    </row>
    <row r="24" spans="1:12" ht="14.25" customHeight="1" x14ac:dyDescent="0.25">
      <c r="A24" s="86"/>
      <c r="B24" s="83"/>
      <c r="C24" s="73"/>
      <c r="D24" s="73"/>
      <c r="E24" s="73"/>
      <c r="F24" s="88"/>
      <c r="G24" s="88"/>
      <c r="H24" s="88"/>
      <c r="I24" s="88"/>
      <c r="J24" s="88"/>
      <c r="K24" s="83"/>
    </row>
    <row r="25" spans="1:12" ht="14.25" customHeight="1" x14ac:dyDescent="0.25">
      <c r="A25" s="86"/>
      <c r="B25" s="38" t="s">
        <v>31</v>
      </c>
      <c r="C25" s="86"/>
      <c r="D25" s="2" t="s">
        <v>9</v>
      </c>
      <c r="E25" s="86"/>
      <c r="F25" s="2">
        <v>2022</v>
      </c>
      <c r="G25" s="2">
        <v>2023</v>
      </c>
      <c r="H25" s="2">
        <v>2024</v>
      </c>
      <c r="I25" s="78"/>
      <c r="J25" s="2">
        <v>2025</v>
      </c>
      <c r="K25" s="83"/>
    </row>
    <row r="26" spans="1:12" ht="14.25" customHeight="1" x14ac:dyDescent="0.25">
      <c r="A26" s="86"/>
      <c r="B26" s="41" t="s">
        <v>32</v>
      </c>
      <c r="C26" s="86"/>
      <c r="D26" s="3" t="s">
        <v>17</v>
      </c>
      <c r="E26" s="86"/>
      <c r="F26" s="102">
        <v>1362601.0483863391</v>
      </c>
      <c r="G26" s="102">
        <v>1181994.7049586731</v>
      </c>
      <c r="H26" s="102">
        <v>1166924.0601714826</v>
      </c>
      <c r="I26" s="104"/>
      <c r="J26" s="102">
        <v>1200980.7825206658</v>
      </c>
      <c r="K26" s="83"/>
    </row>
    <row r="27" spans="1:12" ht="14.25" customHeight="1" x14ac:dyDescent="0.25">
      <c r="A27" s="86"/>
      <c r="B27" s="41" t="s">
        <v>33</v>
      </c>
      <c r="C27" s="86"/>
      <c r="D27" s="3" t="s">
        <v>17</v>
      </c>
      <c r="E27" s="86"/>
      <c r="F27" s="102">
        <v>3307.8699430685806</v>
      </c>
      <c r="G27" s="102">
        <v>2797.181136735725</v>
      </c>
      <c r="H27" s="102">
        <v>2286.936460045376</v>
      </c>
      <c r="I27" s="104"/>
      <c r="J27" s="102">
        <v>2520.7635345699664</v>
      </c>
      <c r="K27" s="83"/>
    </row>
    <row r="28" spans="1:12" ht="14.25" customHeight="1" x14ac:dyDescent="0.25">
      <c r="A28" s="86"/>
      <c r="B28" s="42" t="s">
        <v>34</v>
      </c>
      <c r="C28" s="86"/>
      <c r="D28" s="21" t="s">
        <v>17</v>
      </c>
      <c r="E28" s="86"/>
      <c r="F28" s="102">
        <v>0.61751</v>
      </c>
      <c r="G28" s="102">
        <v>0</v>
      </c>
      <c r="H28" s="102">
        <v>0</v>
      </c>
      <c r="I28" s="104"/>
      <c r="J28" s="102">
        <v>4.7736000000000001E-2</v>
      </c>
      <c r="K28" s="83"/>
    </row>
    <row r="29" spans="1:12" ht="14.25" customHeight="1" x14ac:dyDescent="0.25">
      <c r="A29" s="86"/>
      <c r="B29" s="42" t="s">
        <v>35</v>
      </c>
      <c r="C29" s="86"/>
      <c r="D29" s="21" t="s">
        <v>17</v>
      </c>
      <c r="E29" s="86"/>
      <c r="F29" s="102">
        <v>0</v>
      </c>
      <c r="G29" s="102">
        <v>0</v>
      </c>
      <c r="H29" s="102">
        <v>0</v>
      </c>
      <c r="I29" s="104"/>
      <c r="J29" s="102">
        <v>0</v>
      </c>
      <c r="K29" s="83"/>
    </row>
    <row r="30" spans="1:12" ht="14.25" customHeight="1" x14ac:dyDescent="0.25">
      <c r="A30" s="86"/>
      <c r="B30" s="42" t="s">
        <v>36</v>
      </c>
      <c r="C30" s="86"/>
      <c r="D30" s="21" t="s">
        <v>17</v>
      </c>
      <c r="E30" s="86"/>
      <c r="F30" s="102">
        <v>0</v>
      </c>
      <c r="G30" s="102">
        <v>0</v>
      </c>
      <c r="H30" s="102">
        <v>0</v>
      </c>
      <c r="I30" s="104"/>
      <c r="J30" s="102">
        <v>0</v>
      </c>
      <c r="K30" s="83"/>
    </row>
    <row r="31" spans="1:12" ht="14.25" customHeight="1" x14ac:dyDescent="0.25">
      <c r="A31" s="86"/>
      <c r="B31" s="42" t="s">
        <v>37</v>
      </c>
      <c r="C31" s="86"/>
      <c r="D31" s="21" t="s">
        <v>17</v>
      </c>
      <c r="E31" s="86"/>
      <c r="F31" s="102">
        <v>0</v>
      </c>
      <c r="G31" s="102">
        <v>0</v>
      </c>
      <c r="H31" s="102">
        <v>0</v>
      </c>
      <c r="I31" s="104"/>
      <c r="J31" s="102">
        <v>0</v>
      </c>
      <c r="K31" s="83"/>
    </row>
    <row r="32" spans="1:12" ht="14.25" customHeight="1" x14ac:dyDescent="0.25">
      <c r="A32" s="86"/>
      <c r="B32" s="41" t="s">
        <v>38</v>
      </c>
      <c r="C32" s="86"/>
      <c r="D32" s="3" t="s">
        <v>17</v>
      </c>
      <c r="E32" s="86"/>
      <c r="F32" s="102">
        <v>101.51961166986794</v>
      </c>
      <c r="G32" s="102">
        <v>89.114892488523168</v>
      </c>
      <c r="H32" s="102">
        <v>88.422661898325671</v>
      </c>
      <c r="I32" s="104"/>
      <c r="J32" s="102">
        <v>87.772947515937517</v>
      </c>
      <c r="K32" s="83"/>
    </row>
    <row r="33" spans="1:11" ht="14.25" customHeight="1" x14ac:dyDescent="0.25">
      <c r="A33" s="86"/>
      <c r="B33" s="41" t="s">
        <v>39</v>
      </c>
      <c r="C33" s="86"/>
      <c r="D33" s="3" t="s">
        <v>17</v>
      </c>
      <c r="E33" s="86"/>
      <c r="F33" s="102">
        <v>1786.9148750674158</v>
      </c>
      <c r="G33" s="102">
        <v>1764.085657796275</v>
      </c>
      <c r="H33" s="102">
        <v>2058.0316934128364</v>
      </c>
      <c r="I33" s="104"/>
      <c r="J33" s="102">
        <v>1167.2667538917913</v>
      </c>
      <c r="K33" s="83"/>
    </row>
    <row r="34" spans="1:11" ht="14.25" customHeight="1" x14ac:dyDescent="0.25">
      <c r="A34" s="86"/>
      <c r="B34" s="41" t="s">
        <v>40</v>
      </c>
      <c r="C34" s="86"/>
      <c r="D34" s="3" t="s">
        <v>17</v>
      </c>
      <c r="E34" s="86"/>
      <c r="F34" s="102">
        <v>4891.838912834055</v>
      </c>
      <c r="G34" s="102">
        <v>2565.4544818510426</v>
      </c>
      <c r="H34" s="102">
        <v>2657.9598589341745</v>
      </c>
      <c r="I34" s="104"/>
      <c r="J34" s="102">
        <v>2947.8463652065875</v>
      </c>
      <c r="K34" s="83"/>
    </row>
    <row r="35" spans="1:11" ht="14.25" customHeight="1" x14ac:dyDescent="0.25">
      <c r="A35" s="86"/>
      <c r="B35" s="41" t="s">
        <v>41</v>
      </c>
      <c r="C35" s="86"/>
      <c r="D35" s="3" t="s">
        <v>17</v>
      </c>
      <c r="E35" s="86"/>
      <c r="F35" s="102">
        <v>1014.1152551069661</v>
      </c>
      <c r="G35" s="102">
        <v>67.441765476404811</v>
      </c>
      <c r="H35" s="102">
        <v>45.482881374571463</v>
      </c>
      <c r="I35" s="104"/>
      <c r="J35" s="102">
        <v>28.861677397667933</v>
      </c>
      <c r="K35" s="83"/>
    </row>
    <row r="36" spans="1:11" ht="14.25" customHeight="1" x14ac:dyDescent="0.25">
      <c r="A36" s="73"/>
      <c r="B36" s="41" t="s">
        <v>42</v>
      </c>
      <c r="C36" s="86"/>
      <c r="D36" s="3" t="s">
        <v>17</v>
      </c>
      <c r="E36" s="86"/>
      <c r="F36" s="102">
        <v>2770.0418816239799</v>
      </c>
      <c r="G36" s="102">
        <v>2201.8938693976802</v>
      </c>
      <c r="H36" s="102">
        <v>2063.5690706685086</v>
      </c>
      <c r="I36" s="104"/>
      <c r="J36" s="102">
        <v>2256.4878194707862</v>
      </c>
      <c r="K36" s="83"/>
    </row>
    <row r="37" spans="1:11" ht="14.25" customHeight="1" x14ac:dyDescent="0.25">
      <c r="A37" s="86"/>
      <c r="B37" s="83"/>
      <c r="C37" s="73"/>
      <c r="D37" s="73"/>
      <c r="E37" s="73"/>
      <c r="F37" s="88"/>
      <c r="G37" s="88"/>
      <c r="H37" s="88"/>
      <c r="I37" s="88"/>
      <c r="J37" s="88"/>
      <c r="K37" s="83"/>
    </row>
    <row r="38" spans="1:11" ht="14.25" customHeight="1" x14ac:dyDescent="0.25">
      <c r="A38" s="86"/>
      <c r="B38" s="38" t="s">
        <v>43</v>
      </c>
      <c r="C38" s="86"/>
      <c r="D38" s="2" t="s">
        <v>9</v>
      </c>
      <c r="E38" s="86"/>
      <c r="F38" s="2">
        <v>2022</v>
      </c>
      <c r="G38" s="2">
        <v>2023</v>
      </c>
      <c r="H38" s="2">
        <v>2024</v>
      </c>
      <c r="I38" s="78"/>
      <c r="J38" s="2">
        <v>2025</v>
      </c>
      <c r="K38" s="83"/>
    </row>
    <row r="39" spans="1:11" ht="14.25" customHeight="1" x14ac:dyDescent="0.25">
      <c r="A39" s="86"/>
      <c r="B39" s="39" t="s">
        <v>44</v>
      </c>
      <c r="C39" s="86"/>
      <c r="D39" s="3" t="s">
        <v>45</v>
      </c>
      <c r="E39" s="86"/>
      <c r="F39" s="102">
        <v>0</v>
      </c>
      <c r="G39" s="102">
        <v>0</v>
      </c>
      <c r="H39" s="105">
        <v>4384.8866209530652</v>
      </c>
      <c r="I39" s="104"/>
      <c r="J39" s="105">
        <v>5113.1856739125997</v>
      </c>
      <c r="K39" s="83"/>
    </row>
    <row r="40" spans="1:11" ht="14.25" customHeight="1" x14ac:dyDescent="0.25">
      <c r="A40" s="86"/>
      <c r="B40" s="39" t="s">
        <v>46</v>
      </c>
      <c r="C40" s="86"/>
      <c r="D40" s="3" t="s">
        <v>45</v>
      </c>
      <c r="E40" s="86"/>
      <c r="F40" s="102">
        <v>4400.0422956229704</v>
      </c>
      <c r="G40" s="102">
        <v>3396.8921453283306</v>
      </c>
      <c r="H40" s="105">
        <v>26027.581044052506</v>
      </c>
      <c r="I40" s="104"/>
      <c r="J40" s="105">
        <v>72357.393499914353</v>
      </c>
      <c r="K40" s="83"/>
    </row>
    <row r="41" spans="1:11" ht="14.25" customHeight="1" x14ac:dyDescent="0.25">
      <c r="A41" s="86"/>
      <c r="B41" s="39" t="s">
        <v>47</v>
      </c>
      <c r="C41" s="86"/>
      <c r="D41" s="3" t="s">
        <v>45</v>
      </c>
      <c r="E41" s="86"/>
      <c r="F41" s="102">
        <v>383987.40324205754</v>
      </c>
      <c r="G41" s="102">
        <v>12753498.663284631</v>
      </c>
      <c r="H41" s="102">
        <v>37401882.639316067</v>
      </c>
      <c r="I41" s="104"/>
      <c r="J41" s="102">
        <v>68793432.642261252</v>
      </c>
      <c r="K41" s="83"/>
    </row>
    <row r="42" spans="1:11" ht="14.25" customHeight="1" x14ac:dyDescent="0.25">
      <c r="A42" s="86"/>
      <c r="B42" s="39" t="s">
        <v>48</v>
      </c>
      <c r="C42" s="86"/>
      <c r="D42" s="3" t="s">
        <v>45</v>
      </c>
      <c r="E42" s="86"/>
      <c r="F42" s="102">
        <v>344732.42826705298</v>
      </c>
      <c r="G42" s="102">
        <v>202270.47710679343</v>
      </c>
      <c r="H42" s="102">
        <v>283153.8882121261</v>
      </c>
      <c r="I42" s="104"/>
      <c r="J42" s="102">
        <v>312202.81037335563</v>
      </c>
      <c r="K42" s="83"/>
    </row>
    <row r="43" spans="1:11" ht="14.25" customHeight="1" x14ac:dyDescent="0.25">
      <c r="A43" s="86"/>
      <c r="B43" s="39" t="s">
        <v>49</v>
      </c>
      <c r="C43" s="86"/>
      <c r="D43" s="3" t="s">
        <v>45</v>
      </c>
      <c r="E43" s="86"/>
      <c r="F43" s="102">
        <v>33700.279933662903</v>
      </c>
      <c r="G43" s="102">
        <v>103098.10379820591</v>
      </c>
      <c r="H43" s="102">
        <v>114818.26131067539</v>
      </c>
      <c r="I43" s="104"/>
      <c r="J43" s="102">
        <v>109837.86730100363</v>
      </c>
      <c r="K43" s="83"/>
    </row>
    <row r="44" spans="1:11" ht="14.25" customHeight="1" x14ac:dyDescent="0.25">
      <c r="A44" s="86"/>
      <c r="B44" s="39" t="s">
        <v>50</v>
      </c>
      <c r="C44" s="86"/>
      <c r="D44" s="3" t="s">
        <v>45</v>
      </c>
      <c r="E44" s="86"/>
      <c r="F44" s="102">
        <v>3169.1390939135999</v>
      </c>
      <c r="G44" s="102">
        <v>993.70741189912496</v>
      </c>
      <c r="H44" s="102">
        <v>1936.6456436773924</v>
      </c>
      <c r="I44" s="104"/>
      <c r="J44" s="102">
        <v>12236.675581290239</v>
      </c>
      <c r="K44" s="83"/>
    </row>
    <row r="45" spans="1:11" ht="14.25" customHeight="1" x14ac:dyDescent="0.25">
      <c r="A45" s="86"/>
      <c r="B45" s="39" t="s">
        <v>51</v>
      </c>
      <c r="C45" s="86"/>
      <c r="D45" s="3" t="s">
        <v>45</v>
      </c>
      <c r="E45" s="86"/>
      <c r="F45" s="105">
        <v>1910.4205693286301</v>
      </c>
      <c r="G45" s="105">
        <v>2520.846221801457</v>
      </c>
      <c r="H45" s="105">
        <v>3666.8101248705111</v>
      </c>
      <c r="I45" s="104"/>
      <c r="J45" s="105">
        <v>2352.2464461686441</v>
      </c>
      <c r="K45" s="83"/>
    </row>
    <row r="46" spans="1:11" ht="14.25" customHeight="1" x14ac:dyDescent="0.25">
      <c r="A46" s="86"/>
      <c r="B46" s="39" t="s">
        <v>52</v>
      </c>
      <c r="C46" s="86"/>
      <c r="D46" s="3" t="s">
        <v>45</v>
      </c>
      <c r="E46" s="86"/>
      <c r="F46" s="102">
        <v>16159005.525647029</v>
      </c>
      <c r="G46" s="102">
        <v>11947954.526396817</v>
      </c>
      <c r="H46" s="102">
        <v>36327098.936057784</v>
      </c>
      <c r="I46" s="104"/>
      <c r="J46" s="102">
        <v>67224210.484552979</v>
      </c>
      <c r="K46" s="83"/>
    </row>
    <row r="47" spans="1:11" ht="14.25" customHeight="1" x14ac:dyDescent="0.25">
      <c r="A47" s="73"/>
      <c r="B47" s="39" t="s">
        <v>53</v>
      </c>
      <c r="C47" s="86"/>
      <c r="D47" s="3" t="s">
        <v>45</v>
      </c>
      <c r="E47" s="86"/>
      <c r="F47" s="102">
        <v>475.13537809940198</v>
      </c>
      <c r="G47" s="102">
        <v>496661.00234911579</v>
      </c>
      <c r="H47" s="102">
        <v>671208.09796693828</v>
      </c>
      <c r="I47" s="104"/>
      <c r="J47" s="102">
        <v>1132592.5580064461</v>
      </c>
      <c r="K47" s="83"/>
    </row>
    <row r="48" spans="1:11" ht="14.25" customHeight="1" x14ac:dyDescent="0.25">
      <c r="A48" s="86"/>
      <c r="B48" s="83"/>
      <c r="C48" s="73"/>
      <c r="D48" s="73"/>
      <c r="E48" s="73"/>
      <c r="F48" s="88"/>
      <c r="G48" s="88"/>
      <c r="H48" s="88"/>
      <c r="I48" s="88"/>
      <c r="J48" s="88"/>
      <c r="K48" s="83"/>
    </row>
    <row r="49" spans="1:11" ht="14.25" customHeight="1" x14ac:dyDescent="0.25">
      <c r="A49" s="86"/>
      <c r="B49" s="38" t="s">
        <v>54</v>
      </c>
      <c r="C49" s="86"/>
      <c r="D49" s="2" t="s">
        <v>9</v>
      </c>
      <c r="E49" s="86"/>
      <c r="F49" s="2">
        <v>2022</v>
      </c>
      <c r="G49" s="2">
        <v>2023</v>
      </c>
      <c r="H49" s="2">
        <v>2024</v>
      </c>
      <c r="I49" s="78"/>
      <c r="J49" s="2">
        <v>2025</v>
      </c>
      <c r="K49" s="83"/>
    </row>
    <row r="50" spans="1:11" ht="14.25" customHeight="1" x14ac:dyDescent="0.25">
      <c r="A50" s="86"/>
      <c r="B50" s="43" t="s">
        <v>55</v>
      </c>
      <c r="C50" s="86"/>
      <c r="D50" s="21" t="s">
        <v>56</v>
      </c>
      <c r="E50" s="86"/>
      <c r="F50" s="102">
        <v>51047.216402921156</v>
      </c>
      <c r="G50" s="102">
        <v>47490.917156244948</v>
      </c>
      <c r="H50" s="102">
        <v>36825.437563266132</v>
      </c>
      <c r="I50" s="104"/>
      <c r="J50" s="102">
        <v>40122.554804409876</v>
      </c>
      <c r="K50" s="83"/>
    </row>
    <row r="51" spans="1:11" ht="14.25" customHeight="1" x14ac:dyDescent="0.25">
      <c r="A51" s="86"/>
      <c r="B51" s="44" t="s">
        <v>57</v>
      </c>
      <c r="C51" s="86"/>
      <c r="D51" s="21" t="s">
        <v>56</v>
      </c>
      <c r="E51" s="86"/>
      <c r="F51" s="102">
        <v>27145.28071736556</v>
      </c>
      <c r="G51" s="102">
        <v>23110.027298692687</v>
      </c>
      <c r="H51" s="102">
        <v>23021.129190983473</v>
      </c>
      <c r="I51" s="104"/>
      <c r="J51" s="102">
        <v>24279.208109892286</v>
      </c>
      <c r="K51" s="83"/>
    </row>
    <row r="52" spans="1:11" ht="14.25" customHeight="1" x14ac:dyDescent="0.25">
      <c r="A52" s="86"/>
      <c r="B52" s="44" t="s">
        <v>58</v>
      </c>
      <c r="C52" s="86"/>
      <c r="D52" s="21" t="s">
        <v>56</v>
      </c>
      <c r="E52" s="86"/>
      <c r="F52" s="102">
        <v>16623.110547937275</v>
      </c>
      <c r="G52" s="102">
        <v>5394.8624207324365</v>
      </c>
      <c r="H52" s="102">
        <v>7864.0239015124989</v>
      </c>
      <c r="I52" s="104"/>
      <c r="J52" s="102">
        <v>9577.1039916665977</v>
      </c>
      <c r="K52" s="83"/>
    </row>
    <row r="53" spans="1:11" ht="14.25" customHeight="1" x14ac:dyDescent="0.25">
      <c r="A53" s="86"/>
      <c r="B53" s="44" t="s">
        <v>59</v>
      </c>
      <c r="C53" s="86"/>
      <c r="D53" s="21" t="s">
        <v>56</v>
      </c>
      <c r="E53" s="86"/>
      <c r="F53" s="102">
        <v>7281.0141993196567</v>
      </c>
      <c r="G53" s="102">
        <v>6937.0274368198279</v>
      </c>
      <c r="H53" s="102">
        <v>5940.284470770157</v>
      </c>
      <c r="I53" s="113"/>
      <c r="J53" s="102">
        <v>6266.2427028509901</v>
      </c>
      <c r="K53" s="83"/>
    </row>
    <row r="54" spans="1:11" ht="14.25" customHeight="1" x14ac:dyDescent="0.25">
      <c r="A54" s="86"/>
      <c r="B54" s="39" t="s">
        <v>60</v>
      </c>
      <c r="C54" s="86"/>
      <c r="D54" s="25" t="s">
        <v>61</v>
      </c>
      <c r="E54" s="86"/>
      <c r="F54" s="102">
        <v>4.7907469268123055</v>
      </c>
      <c r="G54" s="102">
        <v>30.534100453681994</v>
      </c>
      <c r="H54" s="102">
        <v>18.008164010645451</v>
      </c>
      <c r="I54" s="113"/>
      <c r="J54" s="102">
        <v>14.869474174790101</v>
      </c>
      <c r="K54" s="83"/>
    </row>
    <row r="55" spans="1:11" ht="14.25" customHeight="1" x14ac:dyDescent="0.25">
      <c r="A55" s="86"/>
      <c r="B55" s="39" t="s">
        <v>62</v>
      </c>
      <c r="C55" s="86"/>
      <c r="D55" s="25" t="s">
        <v>56</v>
      </c>
      <c r="E55" s="86"/>
      <c r="F55" s="102">
        <v>3171.4908477234931</v>
      </c>
      <c r="G55" s="102">
        <v>1964.9834101790627</v>
      </c>
      <c r="H55" s="102">
        <v>2410.5324465620129</v>
      </c>
      <c r="I55" s="113"/>
      <c r="J55" s="102">
        <v>1722.7083476426365</v>
      </c>
      <c r="K55" s="83"/>
    </row>
    <row r="56" spans="1:11" ht="14.25" customHeight="1" x14ac:dyDescent="0.25">
      <c r="A56" s="73"/>
      <c r="B56" s="39" t="s">
        <v>63</v>
      </c>
      <c r="C56" s="86"/>
      <c r="D56" s="25" t="s">
        <v>61</v>
      </c>
      <c r="E56" s="86"/>
      <c r="F56" s="102">
        <v>0</v>
      </c>
      <c r="G56" s="102">
        <v>4.8631518873973523</v>
      </c>
      <c r="H56" s="102">
        <v>1.1354003318879526</v>
      </c>
      <c r="I56" s="113"/>
      <c r="J56" s="102">
        <v>0.15962180249761024</v>
      </c>
      <c r="K56" s="83"/>
    </row>
    <row r="57" spans="1:11" ht="14.25" customHeight="1" x14ac:dyDescent="0.25">
      <c r="A57" s="86"/>
      <c r="B57" s="83"/>
      <c r="C57" s="73"/>
      <c r="D57" s="73"/>
      <c r="E57" s="73"/>
      <c r="F57" s="88"/>
      <c r="G57" s="88"/>
      <c r="H57" s="88"/>
      <c r="I57" s="113"/>
      <c r="J57" s="88"/>
      <c r="K57" s="83"/>
    </row>
    <row r="58" spans="1:11" ht="14.25" customHeight="1" x14ac:dyDescent="0.25">
      <c r="A58" s="83"/>
      <c r="B58" s="38" t="s">
        <v>64</v>
      </c>
      <c r="C58" s="86"/>
      <c r="D58" s="2" t="s">
        <v>9</v>
      </c>
      <c r="E58" s="86"/>
      <c r="F58" s="2">
        <v>2022</v>
      </c>
      <c r="G58" s="2">
        <v>2023</v>
      </c>
      <c r="H58" s="2">
        <v>2024</v>
      </c>
      <c r="I58" s="113"/>
      <c r="J58" s="2">
        <v>2025</v>
      </c>
      <c r="K58" s="83"/>
    </row>
    <row r="59" spans="1:11" ht="15.75" x14ac:dyDescent="0.25">
      <c r="A59" s="83"/>
      <c r="B59" s="39" t="s">
        <v>65</v>
      </c>
      <c r="C59" s="73"/>
      <c r="D59" s="3" t="s">
        <v>66</v>
      </c>
      <c r="E59" s="73"/>
      <c r="F59" s="16">
        <v>15</v>
      </c>
      <c r="G59" s="13">
        <v>15</v>
      </c>
      <c r="H59" s="13">
        <v>15</v>
      </c>
      <c r="I59" s="113"/>
      <c r="J59" s="13">
        <v>10</v>
      </c>
      <c r="K59" s="83"/>
    </row>
    <row r="60" spans="1:11" ht="14.1" customHeight="1" x14ac:dyDescent="0.25">
      <c r="A60" s="83"/>
      <c r="B60" s="39" t="s">
        <v>67</v>
      </c>
      <c r="C60" s="73"/>
      <c r="D60" s="3" t="s">
        <v>68</v>
      </c>
      <c r="E60" s="73"/>
      <c r="F60" s="16">
        <v>100</v>
      </c>
      <c r="G60" s="13">
        <v>100</v>
      </c>
      <c r="H60" s="13">
        <v>100</v>
      </c>
      <c r="I60" s="113"/>
      <c r="J60" s="13">
        <v>100</v>
      </c>
      <c r="K60" s="83"/>
    </row>
    <row r="61" spans="1:11" ht="14.25" customHeight="1" x14ac:dyDescent="0.25">
      <c r="A61" s="83"/>
      <c r="B61" s="39" t="s">
        <v>69</v>
      </c>
      <c r="C61" s="73"/>
      <c r="D61" s="3" t="s">
        <v>70</v>
      </c>
      <c r="E61" s="73"/>
      <c r="F61" s="16">
        <v>223</v>
      </c>
      <c r="G61" s="13">
        <v>255.4</v>
      </c>
      <c r="H61" s="13">
        <v>284</v>
      </c>
      <c r="I61" s="113"/>
      <c r="J61" s="13">
        <v>374</v>
      </c>
      <c r="K61" s="83"/>
    </row>
    <row r="62" spans="1:11" ht="14.25" customHeight="1" x14ac:dyDescent="0.25">
      <c r="A62" s="83"/>
      <c r="B62" s="39" t="s">
        <v>71</v>
      </c>
      <c r="C62" s="73"/>
      <c r="D62" s="3" t="s">
        <v>70</v>
      </c>
      <c r="E62" s="73"/>
      <c r="F62" s="16">
        <v>292</v>
      </c>
      <c r="G62" s="13">
        <v>310.72420099999999</v>
      </c>
      <c r="H62" s="13">
        <v>365.85833899999994</v>
      </c>
      <c r="I62" s="113"/>
      <c r="J62" s="13">
        <v>579.06579036034634</v>
      </c>
      <c r="K62" s="83"/>
    </row>
    <row r="63" spans="1:11" ht="14.25" customHeight="1" x14ac:dyDescent="0.25">
      <c r="A63" s="83"/>
      <c r="B63" s="39" t="s">
        <v>72</v>
      </c>
      <c r="C63" s="73"/>
      <c r="D63" s="3" t="s">
        <v>73</v>
      </c>
      <c r="E63" s="73"/>
      <c r="F63" s="16">
        <v>3</v>
      </c>
      <c r="G63" s="13">
        <v>0</v>
      </c>
      <c r="H63" s="13">
        <v>0</v>
      </c>
      <c r="I63" s="113"/>
      <c r="J63" s="13">
        <v>0</v>
      </c>
      <c r="K63" s="83"/>
    </row>
    <row r="64" spans="1:11" ht="14.25" customHeight="1" x14ac:dyDescent="0.25">
      <c r="A64" s="83"/>
      <c r="B64" s="39" t="s">
        <v>74</v>
      </c>
      <c r="C64" s="73"/>
      <c r="D64" s="3" t="s">
        <v>70</v>
      </c>
      <c r="E64" s="73"/>
      <c r="F64" s="16">
        <v>69</v>
      </c>
      <c r="G64" s="13">
        <v>55</v>
      </c>
      <c r="H64" s="13">
        <v>81.858338999999944</v>
      </c>
      <c r="I64" s="113"/>
      <c r="J64" s="13">
        <v>205.06579036034634</v>
      </c>
      <c r="K64" s="83"/>
    </row>
    <row r="65" spans="1:11" ht="14.25" customHeight="1" x14ac:dyDescent="0.25">
      <c r="A65" s="83"/>
      <c r="B65" s="39" t="s">
        <v>75</v>
      </c>
      <c r="C65" s="73"/>
      <c r="D65" s="3" t="s">
        <v>66</v>
      </c>
      <c r="E65" s="73"/>
      <c r="F65" s="16">
        <v>14</v>
      </c>
      <c r="G65" s="13">
        <v>31</v>
      </c>
      <c r="H65" s="13">
        <v>27</v>
      </c>
      <c r="I65" s="113"/>
      <c r="J65" s="13">
        <v>13</v>
      </c>
      <c r="K65" s="83"/>
    </row>
    <row r="66" spans="1:11" ht="14.25" customHeight="1" x14ac:dyDescent="0.25">
      <c r="A66" s="83"/>
      <c r="B66" s="39" t="s">
        <v>76</v>
      </c>
      <c r="C66" s="73"/>
      <c r="D66" s="3" t="s">
        <v>66</v>
      </c>
      <c r="E66" s="73"/>
      <c r="F66" s="16">
        <v>25</v>
      </c>
      <c r="G66" s="13">
        <v>26</v>
      </c>
      <c r="H66" s="13">
        <v>24</v>
      </c>
      <c r="I66" s="113"/>
      <c r="J66" s="13">
        <v>30</v>
      </c>
      <c r="K66" s="83"/>
    </row>
    <row r="67" spans="1:11" ht="14.25" customHeight="1" x14ac:dyDescent="0.25">
      <c r="A67" s="83"/>
      <c r="B67" s="39" t="s">
        <v>77</v>
      </c>
      <c r="C67" s="73"/>
      <c r="D67" s="3" t="s">
        <v>66</v>
      </c>
      <c r="E67" s="73"/>
      <c r="F67" s="16">
        <v>7</v>
      </c>
      <c r="G67" s="13">
        <v>28</v>
      </c>
      <c r="H67" s="13">
        <v>22</v>
      </c>
      <c r="I67" s="113"/>
      <c r="J67" s="13">
        <v>26</v>
      </c>
      <c r="K67" s="83"/>
    </row>
    <row r="68" spans="1:11" ht="14.25" customHeight="1" x14ac:dyDescent="0.25">
      <c r="A68" s="83"/>
      <c r="B68" s="39" t="s">
        <v>78</v>
      </c>
      <c r="C68" s="73"/>
      <c r="D68" s="3" t="s">
        <v>66</v>
      </c>
      <c r="E68" s="73"/>
      <c r="F68" s="155" t="s">
        <v>79</v>
      </c>
      <c r="G68" s="167">
        <v>0.03</v>
      </c>
      <c r="H68" s="167">
        <v>7.0000000000000007E-2</v>
      </c>
      <c r="I68" s="113"/>
      <c r="J68" s="167">
        <v>0.05</v>
      </c>
      <c r="K68" s="83"/>
    </row>
    <row r="69" spans="1:11" ht="14.25" customHeight="1" x14ac:dyDescent="0.25">
      <c r="A69" s="83"/>
      <c r="B69" s="39" t="s">
        <v>350</v>
      </c>
      <c r="C69" s="73"/>
      <c r="D69" s="3" t="s">
        <v>66</v>
      </c>
      <c r="E69" s="73"/>
      <c r="F69" s="155" t="s">
        <v>79</v>
      </c>
      <c r="G69" s="155" t="s">
        <v>79</v>
      </c>
      <c r="H69" s="166">
        <v>5.3</v>
      </c>
      <c r="I69" s="168"/>
      <c r="J69" s="166">
        <v>5.5</v>
      </c>
      <c r="K69" s="83"/>
    </row>
    <row r="70" spans="1:11" ht="14.25" customHeight="1" x14ac:dyDescent="0.25">
      <c r="A70" s="86"/>
      <c r="B70" s="40" t="s">
        <v>80</v>
      </c>
      <c r="C70" s="86"/>
      <c r="D70" s="22"/>
      <c r="E70" s="86"/>
      <c r="F70" s="90"/>
      <c r="G70" s="90"/>
      <c r="H70" s="90"/>
      <c r="I70" s="113"/>
      <c r="J70" s="90"/>
      <c r="K70" s="83"/>
    </row>
    <row r="71" spans="1:11" ht="14.25" customHeight="1" x14ac:dyDescent="0.25">
      <c r="A71" s="83"/>
      <c r="B71" s="39" t="s">
        <v>81</v>
      </c>
      <c r="C71" s="73"/>
      <c r="D71" s="3" t="s">
        <v>82</v>
      </c>
      <c r="E71" s="73"/>
      <c r="F71" s="16">
        <v>800</v>
      </c>
      <c r="G71" s="67">
        <v>478256</v>
      </c>
      <c r="H71" s="67">
        <v>100000</v>
      </c>
      <c r="I71" s="113"/>
      <c r="J71" s="67">
        <v>100000</v>
      </c>
      <c r="K71" s="83"/>
    </row>
    <row r="72" spans="1:11" ht="14.25" customHeight="1" x14ac:dyDescent="0.25">
      <c r="A72" s="83"/>
      <c r="B72" s="39" t="s">
        <v>83</v>
      </c>
      <c r="C72" s="73"/>
      <c r="D72" s="3" t="s">
        <v>82</v>
      </c>
      <c r="E72" s="73"/>
      <c r="F72" s="16">
        <v>220</v>
      </c>
      <c r="G72" s="67">
        <v>278256</v>
      </c>
      <c r="H72" s="67">
        <v>196000</v>
      </c>
      <c r="I72" s="113"/>
      <c r="J72" s="67">
        <v>269000</v>
      </c>
      <c r="K72" s="83"/>
    </row>
    <row r="73" spans="1:11" ht="14.25" customHeight="1" x14ac:dyDescent="0.25">
      <c r="A73" s="83"/>
      <c r="B73" s="39" t="s">
        <v>84</v>
      </c>
      <c r="C73" s="73"/>
      <c r="D73" s="3" t="s">
        <v>82</v>
      </c>
      <c r="E73" s="73"/>
      <c r="F73" s="16">
        <v>280</v>
      </c>
      <c r="G73" s="67">
        <v>200000</v>
      </c>
      <c r="H73" s="148">
        <v>0</v>
      </c>
      <c r="I73" s="113"/>
      <c r="J73" s="148">
        <v>0</v>
      </c>
      <c r="K73" s="83"/>
    </row>
    <row r="74" spans="1:11" ht="14.25" customHeight="1" x14ac:dyDescent="0.25">
      <c r="A74" s="86"/>
      <c r="B74" s="40" t="s">
        <v>85</v>
      </c>
      <c r="C74" s="86"/>
      <c r="D74" s="22"/>
      <c r="E74" s="86"/>
      <c r="F74" s="90"/>
      <c r="G74" s="90"/>
      <c r="H74" s="90"/>
      <c r="I74" s="113"/>
      <c r="J74" s="90"/>
      <c r="K74" s="83"/>
    </row>
    <row r="75" spans="1:11" ht="14.25" customHeight="1" x14ac:dyDescent="0.25">
      <c r="A75" s="83"/>
      <c r="B75" s="39" t="s">
        <v>86</v>
      </c>
      <c r="C75" s="73"/>
      <c r="D75" s="3" t="s">
        <v>87</v>
      </c>
      <c r="E75" s="73"/>
      <c r="F75" s="16">
        <v>10</v>
      </c>
      <c r="G75" s="13">
        <v>10</v>
      </c>
      <c r="H75" s="13" t="s">
        <v>88</v>
      </c>
      <c r="I75" s="113"/>
      <c r="J75" s="13" t="s">
        <v>88</v>
      </c>
      <c r="K75" s="83"/>
    </row>
    <row r="76" spans="1:11" ht="14.25" customHeight="1" x14ac:dyDescent="0.25">
      <c r="A76" s="83"/>
      <c r="B76" s="39" t="s">
        <v>89</v>
      </c>
      <c r="C76" s="85"/>
      <c r="D76" s="3" t="s">
        <v>87</v>
      </c>
      <c r="E76" s="85"/>
      <c r="F76" s="26">
        <v>300</v>
      </c>
      <c r="G76" s="26">
        <v>180</v>
      </c>
      <c r="H76" s="26">
        <v>250</v>
      </c>
      <c r="I76" s="113"/>
      <c r="J76" s="161">
        <v>250</v>
      </c>
      <c r="K76" s="83"/>
    </row>
    <row r="77" spans="1:11" ht="14.25" customHeight="1" x14ac:dyDescent="0.25">
      <c r="A77" s="83"/>
      <c r="B77" s="39" t="s">
        <v>90</v>
      </c>
      <c r="C77" s="85"/>
      <c r="D77" s="3" t="s">
        <v>70</v>
      </c>
      <c r="E77" s="85"/>
      <c r="F77" s="26">
        <v>28.1</v>
      </c>
      <c r="G77" s="26">
        <v>38.653009999999995</v>
      </c>
      <c r="H77" s="26">
        <v>72</v>
      </c>
      <c r="I77" s="113"/>
      <c r="J77" s="26">
        <v>116</v>
      </c>
      <c r="K77" s="83"/>
    </row>
    <row r="78" spans="1:11" ht="14.25" customHeight="1" x14ac:dyDescent="0.25">
      <c r="A78" s="83"/>
      <c r="B78" s="39" t="s">
        <v>91</v>
      </c>
      <c r="C78" s="85"/>
      <c r="D78" s="11" t="s">
        <v>87</v>
      </c>
      <c r="E78" s="85"/>
      <c r="F78" s="155" t="s">
        <v>79</v>
      </c>
      <c r="G78" s="155" t="s">
        <v>79</v>
      </c>
      <c r="H78" s="154">
        <v>659</v>
      </c>
      <c r="I78" s="113"/>
      <c r="J78" s="154">
        <v>883</v>
      </c>
      <c r="K78" s="83"/>
    </row>
    <row r="79" spans="1:11" ht="14.25" customHeight="1" x14ac:dyDescent="0.25">
      <c r="A79" s="86"/>
      <c r="B79" s="40" t="s">
        <v>92</v>
      </c>
      <c r="C79" s="86"/>
      <c r="D79" s="22"/>
      <c r="E79" s="86"/>
      <c r="F79" s="90"/>
      <c r="G79" s="90"/>
      <c r="H79" s="90"/>
      <c r="I79" s="113"/>
      <c r="J79" s="90"/>
      <c r="K79" s="83"/>
    </row>
    <row r="80" spans="1:11" ht="14.25" customHeight="1" x14ac:dyDescent="0.25">
      <c r="A80" s="83"/>
      <c r="B80" s="39" t="s">
        <v>93</v>
      </c>
      <c r="C80" s="85"/>
      <c r="D80" s="3" t="s">
        <v>70</v>
      </c>
      <c r="E80" s="85"/>
      <c r="F80" s="16">
        <v>21</v>
      </c>
      <c r="G80" s="13">
        <v>10.85</v>
      </c>
      <c r="H80" s="67">
        <v>4.7683390000000001</v>
      </c>
      <c r="I80" s="113"/>
      <c r="J80" s="67">
        <v>83.4</v>
      </c>
      <c r="K80" s="83"/>
    </row>
    <row r="81" spans="1:11" ht="14.25" customHeight="1" x14ac:dyDescent="0.25">
      <c r="A81" s="83"/>
      <c r="B81" s="39" t="s">
        <v>94</v>
      </c>
      <c r="C81" s="85"/>
      <c r="D81" s="3" t="s">
        <v>73</v>
      </c>
      <c r="E81" s="85"/>
      <c r="F81" s="16">
        <v>123</v>
      </c>
      <c r="G81" s="13">
        <v>80</v>
      </c>
      <c r="H81" s="67">
        <v>13</v>
      </c>
      <c r="I81" s="113"/>
      <c r="J81" s="67">
        <v>7</v>
      </c>
      <c r="K81" s="83"/>
    </row>
    <row r="82" spans="1:11" ht="14.25" customHeight="1" x14ac:dyDescent="0.25">
      <c r="A82" s="83"/>
      <c r="B82" s="65" t="s">
        <v>95</v>
      </c>
      <c r="C82" s="85"/>
      <c r="D82" s="3" t="s">
        <v>96</v>
      </c>
      <c r="E82" s="85"/>
      <c r="F82" s="16">
        <v>54</v>
      </c>
      <c r="G82" s="13">
        <v>53.6</v>
      </c>
      <c r="H82" s="67">
        <v>10.199999999999999</v>
      </c>
      <c r="I82" s="113"/>
      <c r="J82" s="67">
        <v>4.9000000000000004</v>
      </c>
      <c r="K82" s="83"/>
    </row>
    <row r="83" spans="1:11" ht="14.25" customHeight="1" x14ac:dyDescent="0.25">
      <c r="A83" s="83"/>
      <c r="B83" s="40" t="s">
        <v>97</v>
      </c>
      <c r="C83" s="86"/>
      <c r="D83" s="22"/>
      <c r="E83" s="86"/>
      <c r="F83" s="90"/>
      <c r="G83" s="90"/>
      <c r="H83" s="90"/>
      <c r="I83" s="113"/>
      <c r="J83" s="90"/>
      <c r="K83" s="83"/>
    </row>
    <row r="84" spans="1:11" ht="14.25" customHeight="1" x14ac:dyDescent="0.25">
      <c r="A84" s="83"/>
      <c r="B84" s="39" t="s">
        <v>98</v>
      </c>
      <c r="C84" s="73"/>
      <c r="D84" s="3" t="s">
        <v>99</v>
      </c>
      <c r="E84" s="72"/>
      <c r="F84" s="19">
        <v>4.1886001999999998</v>
      </c>
      <c r="G84" s="68">
        <v>5.8211909999999998</v>
      </c>
      <c r="H84" s="67">
        <v>24.01</v>
      </c>
      <c r="I84" s="113"/>
      <c r="J84" s="67">
        <v>33</v>
      </c>
      <c r="K84" s="83"/>
    </row>
    <row r="85" spans="1:11" ht="14.25" customHeight="1" x14ac:dyDescent="0.25">
      <c r="A85" s="83"/>
      <c r="B85" s="39" t="s">
        <v>100</v>
      </c>
      <c r="C85" s="73"/>
      <c r="D85" s="3" t="s">
        <v>101</v>
      </c>
      <c r="E85" s="72"/>
      <c r="F85" s="19">
        <v>0.78</v>
      </c>
      <c r="G85" s="68">
        <v>1.218</v>
      </c>
      <c r="H85" s="67">
        <v>0.98546699999999998</v>
      </c>
      <c r="I85" s="113"/>
      <c r="J85" s="67">
        <v>1</v>
      </c>
      <c r="K85" s="83"/>
    </row>
    <row r="86" spans="1:11" ht="14.25" customHeight="1" x14ac:dyDescent="0.25">
      <c r="A86" s="83"/>
      <c r="B86" s="96"/>
      <c r="C86" s="85"/>
      <c r="D86" s="85"/>
      <c r="E86" s="85"/>
      <c r="F86" s="97"/>
      <c r="G86" s="97"/>
      <c r="H86" s="97"/>
      <c r="I86" s="113"/>
      <c r="J86" s="97"/>
      <c r="K86" s="83"/>
    </row>
    <row r="87" spans="1:11" ht="14.25" customHeight="1" x14ac:dyDescent="0.25">
      <c r="A87" s="111"/>
      <c r="B87" s="114" t="s">
        <v>102</v>
      </c>
      <c r="C87" s="112"/>
      <c r="D87" s="112"/>
      <c r="E87" s="112"/>
      <c r="F87" s="113"/>
      <c r="G87" s="113"/>
      <c r="H87" s="113"/>
      <c r="I87" s="113"/>
      <c r="J87" s="113"/>
      <c r="K87" s="111"/>
    </row>
    <row r="88" spans="1:11" ht="14.25" customHeight="1" x14ac:dyDescent="0.25">
      <c r="A88" s="111"/>
      <c r="B88" s="157" t="s">
        <v>103</v>
      </c>
      <c r="C88" s="112"/>
      <c r="D88" s="112"/>
      <c r="E88" s="112"/>
      <c r="F88" s="113"/>
      <c r="G88" s="113"/>
      <c r="H88" s="113"/>
      <c r="I88" s="113"/>
      <c r="J88" s="113"/>
      <c r="K88" s="111"/>
    </row>
    <row r="89" spans="1:11" ht="14.25" customHeight="1" x14ac:dyDescent="0.25">
      <c r="A89" s="111"/>
      <c r="B89" s="157" t="s">
        <v>104</v>
      </c>
      <c r="C89" s="112"/>
      <c r="D89" s="112"/>
      <c r="E89" s="112"/>
      <c r="F89" s="113"/>
      <c r="G89" s="113"/>
      <c r="H89" s="113"/>
      <c r="I89" s="113"/>
      <c r="J89" s="113"/>
      <c r="K89" s="111"/>
    </row>
    <row r="90" spans="1:11" ht="29.1" customHeight="1" x14ac:dyDescent="0.25">
      <c r="A90" s="111"/>
      <c r="B90" s="175" t="s">
        <v>105</v>
      </c>
      <c r="C90" s="175"/>
      <c r="D90" s="175"/>
      <c r="E90" s="175"/>
      <c r="F90" s="175"/>
      <c r="G90" s="175"/>
      <c r="H90" s="175"/>
      <c r="I90" s="175"/>
      <c r="J90" s="175"/>
      <c r="K90" s="111"/>
    </row>
    <row r="91" spans="1:11" ht="14.25" customHeight="1" x14ac:dyDescent="0.25">
      <c r="A91" s="111"/>
      <c r="B91" s="173" t="s">
        <v>106</v>
      </c>
      <c r="C91" s="173"/>
      <c r="D91" s="173"/>
      <c r="E91" s="173"/>
      <c r="F91" s="173"/>
      <c r="G91" s="173"/>
      <c r="H91" s="173"/>
      <c r="I91" s="173"/>
      <c r="J91" s="173"/>
      <c r="K91" s="111"/>
    </row>
    <row r="92" spans="1:11" s="116" customFormat="1" ht="14.25" customHeight="1" x14ac:dyDescent="0.25">
      <c r="A92" s="111"/>
      <c r="B92" s="174" t="s">
        <v>107</v>
      </c>
      <c r="C92" s="174"/>
      <c r="D92" s="174"/>
      <c r="E92" s="174"/>
      <c r="F92" s="174"/>
      <c r="G92" s="174"/>
      <c r="H92" s="174"/>
      <c r="I92" s="174"/>
      <c r="J92" s="174"/>
      <c r="K92" s="111"/>
    </row>
    <row r="93" spans="1:11" s="116" customFormat="1" ht="14.25" customHeight="1" x14ac:dyDescent="0.25">
      <c r="A93" s="111"/>
      <c r="B93" s="173" t="s">
        <v>108</v>
      </c>
      <c r="C93" s="173"/>
      <c r="D93" s="173"/>
      <c r="E93" s="173"/>
      <c r="F93" s="173"/>
      <c r="G93" s="173"/>
      <c r="H93" s="173"/>
      <c r="I93" s="173"/>
      <c r="J93" s="173"/>
      <c r="K93" s="111"/>
    </row>
    <row r="94" spans="1:11" ht="14.25" customHeight="1" x14ac:dyDescent="0.25">
      <c r="A94" s="111"/>
      <c r="B94" s="173" t="s">
        <v>109</v>
      </c>
      <c r="C94" s="173"/>
      <c r="D94" s="173"/>
      <c r="E94" s="173"/>
      <c r="F94" s="173"/>
      <c r="G94" s="173"/>
      <c r="H94" s="173"/>
      <c r="I94" s="173"/>
      <c r="J94" s="173"/>
      <c r="K94" s="111"/>
    </row>
    <row r="95" spans="1:11" ht="14.25" customHeight="1" x14ac:dyDescent="0.25">
      <c r="A95" s="111"/>
      <c r="B95" s="96" t="s">
        <v>110</v>
      </c>
      <c r="C95" s="156"/>
      <c r="D95" s="156"/>
      <c r="E95" s="112"/>
      <c r="F95" s="113"/>
      <c r="G95" s="113"/>
      <c r="H95" s="113"/>
      <c r="I95" s="113"/>
      <c r="J95" s="113"/>
      <c r="K95" s="111"/>
    </row>
    <row r="96" spans="1:11" ht="14.25" customHeight="1" x14ac:dyDescent="0.25">
      <c r="C96" s="23"/>
      <c r="E96" s="23"/>
      <c r="I96" s="92"/>
    </row>
    <row r="97" spans="3:9" ht="14.25" customHeight="1" x14ac:dyDescent="0.25">
      <c r="C97" s="23"/>
      <c r="E97" s="23"/>
      <c r="I97" s="92"/>
    </row>
    <row r="98" spans="3:9" ht="14.25" customHeight="1" x14ac:dyDescent="0.25">
      <c r="C98" s="23"/>
      <c r="E98" s="23"/>
      <c r="I98" s="92"/>
    </row>
    <row r="99" spans="3:9" ht="14.25" customHeight="1" x14ac:dyDescent="0.25">
      <c r="C99" s="23"/>
      <c r="E99" s="23"/>
      <c r="I99" s="92"/>
    </row>
    <row r="100" spans="3:9" ht="14.25" customHeight="1" x14ac:dyDescent="0.25">
      <c r="C100" s="23"/>
      <c r="E100" s="23"/>
      <c r="I100" s="92"/>
    </row>
    <row r="101" spans="3:9" ht="14.25" customHeight="1" x14ac:dyDescent="0.25">
      <c r="C101" s="23"/>
      <c r="E101" s="23"/>
      <c r="I101" s="92"/>
    </row>
    <row r="102" spans="3:9" ht="14.25" customHeight="1" x14ac:dyDescent="0.25">
      <c r="C102" s="23"/>
      <c r="E102" s="23"/>
      <c r="I102" s="92"/>
    </row>
    <row r="103" spans="3:9" ht="14.25" customHeight="1" x14ac:dyDescent="0.25">
      <c r="C103" s="23"/>
      <c r="E103" s="23"/>
      <c r="I103" s="92"/>
    </row>
    <row r="104" spans="3:9" ht="14.25" customHeight="1" x14ac:dyDescent="0.25">
      <c r="C104" s="23"/>
      <c r="E104" s="23"/>
      <c r="I104" s="92"/>
    </row>
    <row r="105" spans="3:9" ht="14.25" customHeight="1" x14ac:dyDescent="0.25">
      <c r="C105" s="23"/>
      <c r="E105" s="23"/>
      <c r="I105" s="92"/>
    </row>
    <row r="106" spans="3:9" ht="14.25" customHeight="1" x14ac:dyDescent="0.25">
      <c r="C106" s="23"/>
      <c r="E106" s="23"/>
      <c r="I106" s="92"/>
    </row>
    <row r="107" spans="3:9" ht="14.25" customHeight="1" x14ac:dyDescent="0.25">
      <c r="C107" s="23"/>
      <c r="E107" s="23"/>
      <c r="I107" s="92"/>
    </row>
    <row r="108" spans="3:9" ht="14.25" customHeight="1" x14ac:dyDescent="0.25">
      <c r="C108" s="23"/>
      <c r="E108" s="23"/>
      <c r="I108" s="92"/>
    </row>
  </sheetData>
  <sheetProtection algorithmName="SHA-512" hashValue="Q6ctaLiIyTR74GBP11JFOwboWncwabtheG3ima8obIgoEQyJ3KyjDOoElT8fqD73PEdHYsFF+Hz3ZPcdPRtHSw==" saltValue="lX1SG/X3fzIgFtCDlqpPKQ==" spinCount="100000" sheet="1" objects="1" scenarios="1"/>
  <mergeCells count="5">
    <mergeCell ref="B91:J91"/>
    <mergeCell ref="B92:J92"/>
    <mergeCell ref="B90:J90"/>
    <mergeCell ref="B93:J93"/>
    <mergeCell ref="B94:J94"/>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7A10-00B0-4335-8D13-55180AF483BE}">
  <sheetPr>
    <tabColor theme="9" tint="-0.499984740745262"/>
  </sheetPr>
  <dimension ref="A1:R175"/>
  <sheetViews>
    <sheetView zoomScale="160" zoomScaleNormal="160" workbookViewId="0">
      <selection activeCell="A46" sqref="A46:XFD46"/>
    </sheetView>
  </sheetViews>
  <sheetFormatPr defaultColWidth="9.42578125" defaultRowHeight="14.25" customHeight="1" x14ac:dyDescent="0.25"/>
  <cols>
    <col min="1" max="1" width="2.7109375" style="35" customWidth="1"/>
    <col min="2" max="2" width="52.5703125" style="37" bestFit="1" customWidth="1"/>
    <col min="3" max="3" width="2.7109375" style="28" customWidth="1"/>
    <col min="4" max="4" width="31.42578125" style="23" bestFit="1" customWidth="1"/>
    <col min="5" max="5" width="2.7109375" style="28" customWidth="1"/>
    <col min="6" max="8" width="10.7109375" style="92" customWidth="1"/>
    <col min="9" max="9" width="2.7109375" style="93" customWidth="1"/>
    <col min="10" max="10" width="10.7109375" style="92" customWidth="1"/>
    <col min="11" max="11" width="2.7109375" style="35" customWidth="1"/>
    <col min="12" max="16384" width="9.42578125" style="20"/>
  </cols>
  <sheetData>
    <row r="1" spans="1:11" ht="14.25" customHeight="1" x14ac:dyDescent="0.25">
      <c r="A1" s="73"/>
      <c r="B1" s="83"/>
      <c r="C1" s="73"/>
      <c r="D1" s="73"/>
      <c r="E1" s="73"/>
      <c r="F1" s="88"/>
      <c r="G1" s="88"/>
      <c r="H1" s="88"/>
      <c r="I1" s="88"/>
      <c r="J1" s="88"/>
      <c r="K1" s="83"/>
    </row>
    <row r="2" spans="1:11" ht="14.25" customHeight="1" x14ac:dyDescent="0.25">
      <c r="A2" s="73"/>
      <c r="B2" s="80" t="s">
        <v>111</v>
      </c>
      <c r="C2" s="73"/>
      <c r="D2" s="85"/>
      <c r="E2" s="73"/>
      <c r="F2" s="88"/>
      <c r="G2" s="88"/>
      <c r="H2" s="88"/>
      <c r="I2" s="88"/>
      <c r="J2" s="88"/>
      <c r="K2" s="83"/>
    </row>
    <row r="3" spans="1:11" ht="14.25" customHeight="1" x14ac:dyDescent="0.25">
      <c r="A3" s="73"/>
      <c r="B3" s="83"/>
      <c r="C3" s="73"/>
      <c r="D3" s="73"/>
      <c r="E3" s="73"/>
      <c r="F3" s="88"/>
      <c r="G3" s="88"/>
      <c r="H3" s="88"/>
      <c r="I3" s="88"/>
      <c r="J3" s="88"/>
      <c r="K3" s="83"/>
    </row>
    <row r="4" spans="1:11" ht="14.25" customHeight="1" x14ac:dyDescent="0.25">
      <c r="A4" s="86"/>
      <c r="B4" s="38" t="s">
        <v>112</v>
      </c>
      <c r="C4" s="86"/>
      <c r="D4" s="2" t="s">
        <v>9</v>
      </c>
      <c r="E4" s="86"/>
      <c r="F4" s="2">
        <v>2022</v>
      </c>
      <c r="G4" s="2">
        <v>2023</v>
      </c>
      <c r="H4" s="2">
        <v>2024</v>
      </c>
      <c r="I4" s="78"/>
      <c r="J4" s="2">
        <v>2025</v>
      </c>
      <c r="K4" s="83"/>
    </row>
    <row r="5" spans="1:11" ht="14.25" customHeight="1" x14ac:dyDescent="0.25">
      <c r="A5" s="86"/>
      <c r="B5" s="40" t="s">
        <v>113</v>
      </c>
      <c r="C5" s="86"/>
      <c r="D5" s="22"/>
      <c r="E5" s="86"/>
      <c r="F5" s="90"/>
      <c r="G5" s="90"/>
      <c r="H5" s="90"/>
      <c r="I5" s="87"/>
      <c r="J5" s="90"/>
      <c r="K5" s="83"/>
    </row>
    <row r="6" spans="1:11" ht="14.25" customHeight="1" x14ac:dyDescent="0.25">
      <c r="A6" s="86"/>
      <c r="B6" s="45" t="s">
        <v>114</v>
      </c>
      <c r="C6" s="86"/>
      <c r="D6" s="11" t="s">
        <v>115</v>
      </c>
      <c r="E6" s="86"/>
      <c r="F6" s="107">
        <v>2.5379659735369349</v>
      </c>
      <c r="G6" s="107">
        <v>2.6454407505766402</v>
      </c>
      <c r="H6" s="107">
        <v>2.9642923277023159</v>
      </c>
      <c r="I6" s="108"/>
      <c r="J6" s="107">
        <v>2.9535288611861876</v>
      </c>
      <c r="K6" s="83"/>
    </row>
    <row r="7" spans="1:11" ht="14.25" customHeight="1" x14ac:dyDescent="0.25">
      <c r="A7" s="86"/>
      <c r="B7" s="45" t="s">
        <v>116</v>
      </c>
      <c r="C7" s="86"/>
      <c r="D7" s="3" t="s">
        <v>117</v>
      </c>
      <c r="E7" s="86"/>
      <c r="F7" s="106">
        <v>15.44044763831109</v>
      </c>
      <c r="G7" s="106">
        <v>11.218686768074127</v>
      </c>
      <c r="H7" s="106">
        <v>13.463326990389639</v>
      </c>
      <c r="I7" s="108"/>
      <c r="J7" s="106">
        <v>22.011333120071466</v>
      </c>
      <c r="K7" s="83"/>
    </row>
    <row r="8" spans="1:11" ht="14.25" customHeight="1" x14ac:dyDescent="0.25">
      <c r="A8" s="86"/>
      <c r="B8" s="45" t="s">
        <v>116</v>
      </c>
      <c r="C8" s="86"/>
      <c r="D8" s="3" t="s">
        <v>17</v>
      </c>
      <c r="E8" s="86"/>
      <c r="F8" s="106">
        <v>39.187330722212273</v>
      </c>
      <c r="G8" s="106">
        <v>29.678371144218239</v>
      </c>
      <c r="H8" s="106">
        <v>39.90923690295952</v>
      </c>
      <c r="I8" s="108"/>
      <c r="J8" s="106">
        <v>65.011107643314489</v>
      </c>
      <c r="K8" s="83"/>
    </row>
    <row r="9" spans="1:11" ht="14.25" customHeight="1" x14ac:dyDescent="0.25">
      <c r="A9" s="86"/>
      <c r="B9" s="40" t="s">
        <v>118</v>
      </c>
      <c r="C9" s="86"/>
      <c r="D9" s="22"/>
      <c r="E9" s="86"/>
      <c r="F9" s="109"/>
      <c r="G9" s="109"/>
      <c r="H9" s="109"/>
      <c r="I9" s="108"/>
      <c r="J9" s="109"/>
      <c r="K9" s="83"/>
    </row>
    <row r="10" spans="1:11" ht="14.25" customHeight="1" x14ac:dyDescent="0.25">
      <c r="A10" s="86"/>
      <c r="B10" s="45" t="s">
        <v>119</v>
      </c>
      <c r="C10" s="86"/>
      <c r="D10" s="11" t="s">
        <v>73</v>
      </c>
      <c r="E10" s="86"/>
      <c r="F10" s="149" t="s">
        <v>79</v>
      </c>
      <c r="G10" s="135">
        <v>0</v>
      </c>
      <c r="H10" s="137">
        <v>2</v>
      </c>
      <c r="I10" s="136"/>
      <c r="J10" s="137">
        <v>4</v>
      </c>
      <c r="K10" s="83"/>
    </row>
    <row r="11" spans="1:11" ht="14.25" customHeight="1" x14ac:dyDescent="0.25">
      <c r="A11" s="86"/>
      <c r="B11" s="45" t="s">
        <v>120</v>
      </c>
      <c r="C11" s="86"/>
      <c r="D11" s="11" t="s">
        <v>73</v>
      </c>
      <c r="E11" s="86"/>
      <c r="F11" s="127">
        <v>12</v>
      </c>
      <c r="G11" s="127">
        <v>11</v>
      </c>
      <c r="H11" s="127">
        <v>48</v>
      </c>
      <c r="I11" s="104"/>
      <c r="J11" s="127">
        <v>65</v>
      </c>
      <c r="K11" s="83"/>
    </row>
    <row r="12" spans="1:11" ht="14.25" customHeight="1" x14ac:dyDescent="0.25">
      <c r="A12" s="86"/>
      <c r="B12" s="46" t="s">
        <v>121</v>
      </c>
      <c r="C12" s="86"/>
      <c r="D12" s="11" t="s">
        <v>73</v>
      </c>
      <c r="E12" s="86"/>
      <c r="F12" s="149" t="s">
        <v>79</v>
      </c>
      <c r="G12" s="149" t="s">
        <v>79</v>
      </c>
      <c r="H12" s="149" t="s">
        <v>79</v>
      </c>
      <c r="I12" s="104"/>
      <c r="J12" s="127">
        <v>32</v>
      </c>
      <c r="K12" s="83"/>
    </row>
    <row r="13" spans="1:11" ht="14.25" customHeight="1" x14ac:dyDescent="0.25">
      <c r="A13" s="86"/>
      <c r="B13" s="45" t="s">
        <v>120</v>
      </c>
      <c r="C13" s="86"/>
      <c r="D13" s="3" t="s">
        <v>17</v>
      </c>
      <c r="E13" s="86"/>
      <c r="F13" s="103">
        <v>0.10154986000000001</v>
      </c>
      <c r="G13" s="103">
        <v>6.1158800000000006E-3</v>
      </c>
      <c r="H13" s="103">
        <v>5.0554454</v>
      </c>
      <c r="I13" s="108"/>
      <c r="J13" s="103">
        <v>14.55688</v>
      </c>
      <c r="K13" s="83"/>
    </row>
    <row r="14" spans="1:11" ht="14.25" customHeight="1" x14ac:dyDescent="0.25">
      <c r="A14" s="86"/>
      <c r="B14" s="46" t="s">
        <v>122</v>
      </c>
      <c r="C14" s="86"/>
      <c r="D14" s="3" t="s">
        <v>17</v>
      </c>
      <c r="E14" s="86"/>
      <c r="F14" s="103">
        <v>1.3513859999999999E-2</v>
      </c>
      <c r="G14" s="103">
        <v>5.5959800000000004E-3</v>
      </c>
      <c r="H14" s="103">
        <v>0.53443540999999994</v>
      </c>
      <c r="I14" s="108"/>
      <c r="J14" s="103">
        <v>2.5744639999999999</v>
      </c>
      <c r="K14" s="83"/>
    </row>
    <row r="15" spans="1:11" ht="14.25" customHeight="1" x14ac:dyDescent="0.25">
      <c r="A15" s="86"/>
      <c r="B15" s="45" t="s">
        <v>123</v>
      </c>
      <c r="C15" s="86"/>
      <c r="D15" s="3" t="s">
        <v>73</v>
      </c>
      <c r="E15" s="86"/>
      <c r="F15" s="102">
        <v>27</v>
      </c>
      <c r="G15" s="102">
        <v>10</v>
      </c>
      <c r="H15" s="102">
        <v>71</v>
      </c>
      <c r="I15" s="104"/>
      <c r="J15" s="102">
        <v>47</v>
      </c>
      <c r="K15" s="83"/>
    </row>
    <row r="16" spans="1:11" ht="14.25" customHeight="1" x14ac:dyDescent="0.25">
      <c r="A16" s="86"/>
      <c r="B16" s="46" t="s">
        <v>121</v>
      </c>
      <c r="C16" s="86"/>
      <c r="D16" s="3" t="s">
        <v>73</v>
      </c>
      <c r="E16" s="86"/>
      <c r="F16" s="149" t="s">
        <v>79</v>
      </c>
      <c r="G16" s="149" t="s">
        <v>79</v>
      </c>
      <c r="H16" s="149" t="s">
        <v>79</v>
      </c>
      <c r="I16" s="104"/>
      <c r="J16" s="102">
        <v>26</v>
      </c>
      <c r="K16" s="83"/>
    </row>
    <row r="17" spans="1:11" ht="14.25" customHeight="1" x14ac:dyDescent="0.25">
      <c r="A17" s="86"/>
      <c r="B17" s="45" t="s">
        <v>123</v>
      </c>
      <c r="C17" s="86"/>
      <c r="D17" s="3" t="s">
        <v>17</v>
      </c>
      <c r="E17" s="86"/>
      <c r="F17" s="103">
        <v>208.56530547</v>
      </c>
      <c r="G17" s="103">
        <v>6.2314483300000001</v>
      </c>
      <c r="H17" s="103">
        <v>14.291611700000001</v>
      </c>
      <c r="I17" s="108"/>
      <c r="J17" s="103">
        <v>26.293799999999997</v>
      </c>
      <c r="K17" s="83"/>
    </row>
    <row r="18" spans="1:11" ht="14.25" customHeight="1" x14ac:dyDescent="0.25">
      <c r="A18" s="86"/>
      <c r="B18" s="46" t="s">
        <v>122</v>
      </c>
      <c r="C18" s="86"/>
      <c r="D18" s="3" t="s">
        <v>17</v>
      </c>
      <c r="E18" s="86"/>
      <c r="F18" s="103">
        <v>207.68186446999999</v>
      </c>
      <c r="G18" s="103">
        <v>6.2314483300000001</v>
      </c>
      <c r="H18" s="103">
        <v>11.2530898</v>
      </c>
      <c r="I18" s="108"/>
      <c r="J18" s="103">
        <v>25.131299999999996</v>
      </c>
      <c r="K18" s="83"/>
    </row>
    <row r="19" spans="1:11" ht="14.25" customHeight="1" x14ac:dyDescent="0.25">
      <c r="A19" s="86"/>
      <c r="B19" s="45" t="s">
        <v>124</v>
      </c>
      <c r="C19" s="86"/>
      <c r="D19" s="3" t="s">
        <v>73</v>
      </c>
      <c r="E19" s="86"/>
      <c r="F19" s="102">
        <v>15</v>
      </c>
      <c r="G19" s="102">
        <v>11</v>
      </c>
      <c r="H19" s="102">
        <v>14</v>
      </c>
      <c r="I19" s="104"/>
      <c r="J19" s="129">
        <v>30</v>
      </c>
      <c r="K19" s="83"/>
    </row>
    <row r="20" spans="1:11" ht="14.25" customHeight="1" x14ac:dyDescent="0.25">
      <c r="A20" s="86"/>
      <c r="B20" s="45" t="s">
        <v>124</v>
      </c>
      <c r="C20" s="86"/>
      <c r="D20" s="3" t="s">
        <v>125</v>
      </c>
      <c r="E20" s="86"/>
      <c r="F20" s="106">
        <v>719.29870999999991</v>
      </c>
      <c r="G20" s="106">
        <v>6.8130000000000006</v>
      </c>
      <c r="H20" s="106">
        <v>113.35056</v>
      </c>
      <c r="I20" s="108"/>
      <c r="J20" s="129">
        <v>298.99486999999993</v>
      </c>
      <c r="K20" s="83"/>
    </row>
    <row r="21" spans="1:11" ht="14.25" customHeight="1" x14ac:dyDescent="0.25">
      <c r="A21" s="86"/>
      <c r="B21" s="45" t="s">
        <v>124</v>
      </c>
      <c r="C21" s="86"/>
      <c r="D21" s="3" t="s">
        <v>82</v>
      </c>
      <c r="E21" s="86"/>
      <c r="F21" s="106">
        <v>703.66707800000006</v>
      </c>
      <c r="G21" s="106">
        <v>203.0274</v>
      </c>
      <c r="H21" s="106">
        <v>9.9995687999999999E-2</v>
      </c>
      <c r="I21" s="108"/>
      <c r="J21" s="163">
        <v>8.9100471260000003</v>
      </c>
      <c r="K21" s="83"/>
    </row>
    <row r="22" spans="1:11" ht="14.25" customHeight="1" x14ac:dyDescent="0.25">
      <c r="A22" s="73"/>
      <c r="B22" s="46" t="s">
        <v>122</v>
      </c>
      <c r="C22" s="86"/>
      <c r="D22" s="3" t="s">
        <v>17</v>
      </c>
      <c r="E22" s="86"/>
      <c r="F22" s="106">
        <v>0.71929871000000001</v>
      </c>
      <c r="G22" s="106">
        <v>203.0274</v>
      </c>
      <c r="H22" s="106">
        <v>0</v>
      </c>
      <c r="I22" s="108"/>
      <c r="J22" s="164">
        <v>0.29899486999999997</v>
      </c>
      <c r="K22" s="83"/>
    </row>
    <row r="23" spans="1:11" ht="14.25" customHeight="1" x14ac:dyDescent="0.25">
      <c r="A23" s="86"/>
      <c r="B23" s="83"/>
      <c r="C23" s="73"/>
      <c r="D23" s="73"/>
      <c r="E23" s="73"/>
      <c r="F23" s="88"/>
      <c r="G23" s="88"/>
      <c r="H23" s="88"/>
      <c r="I23" s="88"/>
      <c r="J23" s="88"/>
      <c r="K23" s="83"/>
    </row>
    <row r="24" spans="1:11" ht="14.25" customHeight="1" x14ac:dyDescent="0.25">
      <c r="A24" s="86"/>
      <c r="B24" s="38" t="s">
        <v>126</v>
      </c>
      <c r="C24" s="86"/>
      <c r="D24" s="2" t="s">
        <v>9</v>
      </c>
      <c r="E24" s="86"/>
      <c r="F24" s="2">
        <v>2022</v>
      </c>
      <c r="G24" s="2">
        <v>2023</v>
      </c>
      <c r="H24" s="2">
        <v>2024</v>
      </c>
      <c r="I24" s="78"/>
      <c r="J24" s="2">
        <v>2025</v>
      </c>
      <c r="K24" s="83"/>
    </row>
    <row r="25" spans="1:11" ht="14.25" customHeight="1" x14ac:dyDescent="0.25">
      <c r="A25" s="86"/>
      <c r="B25" s="40" t="s">
        <v>127</v>
      </c>
      <c r="C25" s="86"/>
      <c r="D25" s="9" t="s">
        <v>17</v>
      </c>
      <c r="E25" s="86"/>
      <c r="F25" s="110">
        <v>367241.04524999997</v>
      </c>
      <c r="G25" s="110">
        <v>341262.08904399496</v>
      </c>
      <c r="H25" s="110">
        <v>435151.38627072936</v>
      </c>
      <c r="I25" s="104"/>
      <c r="J25" s="110">
        <v>499152.31815506285</v>
      </c>
      <c r="K25" s="83"/>
    </row>
    <row r="26" spans="1:11" ht="14.25" customHeight="1" x14ac:dyDescent="0.25">
      <c r="A26" s="86"/>
      <c r="B26" s="46" t="s">
        <v>128</v>
      </c>
      <c r="C26" s="86"/>
      <c r="D26" s="3" t="s">
        <v>17</v>
      </c>
      <c r="E26" s="86"/>
      <c r="F26" s="105">
        <v>97916.645250000001</v>
      </c>
      <c r="G26" s="105">
        <v>56763.749043994991</v>
      </c>
      <c r="H26" s="105">
        <v>187405.69627072936</v>
      </c>
      <c r="I26" s="104"/>
      <c r="J26" s="105">
        <v>271210.76815506286</v>
      </c>
      <c r="K26" s="83"/>
    </row>
    <row r="27" spans="1:11" ht="14.25" customHeight="1" x14ac:dyDescent="0.25">
      <c r="A27" s="86"/>
      <c r="B27" s="46" t="s">
        <v>129</v>
      </c>
      <c r="C27" s="86"/>
      <c r="D27" s="3" t="s">
        <v>17</v>
      </c>
      <c r="E27" s="86"/>
      <c r="F27" s="105">
        <v>269324.40000000002</v>
      </c>
      <c r="G27" s="105">
        <v>235288.05000000002</v>
      </c>
      <c r="H27" s="105">
        <v>161164.10000000003</v>
      </c>
      <c r="I27" s="104"/>
      <c r="J27" s="105">
        <v>62361.350000000006</v>
      </c>
      <c r="K27" s="83"/>
    </row>
    <row r="28" spans="1:11" ht="14.25" customHeight="1" x14ac:dyDescent="0.25">
      <c r="A28" s="86"/>
      <c r="B28" s="39" t="s">
        <v>130</v>
      </c>
      <c r="C28" s="86"/>
      <c r="D28" s="3" t="s">
        <v>17</v>
      </c>
      <c r="E28" s="86"/>
      <c r="F28" s="105">
        <v>0</v>
      </c>
      <c r="G28" s="105">
        <v>0</v>
      </c>
      <c r="H28" s="105">
        <v>0</v>
      </c>
      <c r="I28" s="104"/>
      <c r="J28" s="105">
        <v>0</v>
      </c>
      <c r="K28" s="83"/>
    </row>
    <row r="29" spans="1:11" ht="14.25" customHeight="1" x14ac:dyDescent="0.25">
      <c r="A29" s="86"/>
      <c r="B29" s="39" t="s">
        <v>131</v>
      </c>
      <c r="C29" s="86"/>
      <c r="D29" s="3" t="s">
        <v>17</v>
      </c>
      <c r="E29" s="86"/>
      <c r="F29" s="105">
        <v>19067.856249999997</v>
      </c>
      <c r="G29" s="105">
        <v>105974.039043995</v>
      </c>
      <c r="H29" s="105">
        <v>228506.11579072938</v>
      </c>
      <c r="I29" s="104"/>
      <c r="J29" s="105">
        <v>393955.62744006288</v>
      </c>
      <c r="K29" s="83"/>
    </row>
    <row r="30" spans="1:11" ht="14.25" customHeight="1" x14ac:dyDescent="0.25">
      <c r="A30" s="86"/>
      <c r="B30" s="39" t="s">
        <v>132</v>
      </c>
      <c r="C30" s="86"/>
      <c r="D30" s="3" t="s">
        <v>17</v>
      </c>
      <c r="E30" s="86"/>
      <c r="F30" s="105">
        <v>0</v>
      </c>
      <c r="G30" s="105">
        <v>0</v>
      </c>
      <c r="H30" s="105">
        <v>511.79000000000008</v>
      </c>
      <c r="I30" s="104"/>
      <c r="J30" s="105">
        <v>1797.8</v>
      </c>
      <c r="K30" s="83"/>
    </row>
    <row r="31" spans="1:11" ht="14.25" customHeight="1" x14ac:dyDescent="0.25">
      <c r="A31" s="73"/>
      <c r="B31" s="39" t="s">
        <v>133</v>
      </c>
      <c r="C31" s="86"/>
      <c r="D31" s="3" t="s">
        <v>134</v>
      </c>
      <c r="E31" s="86"/>
      <c r="F31" s="138">
        <v>3.446532510301771E-2</v>
      </c>
      <c r="G31" s="138">
        <v>0.5833092861932867</v>
      </c>
      <c r="H31" s="147">
        <v>0.20341140148056366</v>
      </c>
      <c r="I31" s="146"/>
      <c r="J31" s="147">
        <v>4.6250192526088509E-2</v>
      </c>
      <c r="K31" s="83"/>
    </row>
    <row r="32" spans="1:11" ht="14.25" customHeight="1" x14ac:dyDescent="0.25">
      <c r="A32" s="86"/>
      <c r="B32" s="83"/>
      <c r="C32" s="73"/>
      <c r="D32" s="73"/>
      <c r="E32" s="73"/>
      <c r="F32" s="88"/>
      <c r="G32" s="88"/>
      <c r="H32" s="88"/>
      <c r="I32" s="88"/>
      <c r="J32" s="88"/>
      <c r="K32" s="83"/>
    </row>
    <row r="33" spans="1:11" ht="14.25" customHeight="1" x14ac:dyDescent="0.25">
      <c r="A33" s="86"/>
      <c r="B33" s="38" t="s">
        <v>135</v>
      </c>
      <c r="C33" s="86"/>
      <c r="D33" s="2" t="s">
        <v>9</v>
      </c>
      <c r="E33" s="86"/>
      <c r="F33" s="2">
        <v>2022</v>
      </c>
      <c r="G33" s="2">
        <v>2023</v>
      </c>
      <c r="H33" s="2">
        <v>2024</v>
      </c>
      <c r="I33" s="78"/>
      <c r="J33" s="2">
        <v>2025</v>
      </c>
      <c r="K33" s="83"/>
    </row>
    <row r="34" spans="1:11" ht="14.25" customHeight="1" x14ac:dyDescent="0.25">
      <c r="A34" s="86"/>
      <c r="B34" s="40" t="s">
        <v>136</v>
      </c>
      <c r="C34" s="86"/>
      <c r="D34" s="9" t="s">
        <v>17</v>
      </c>
      <c r="E34" s="86"/>
      <c r="F34" s="110">
        <v>25328.604599999999</v>
      </c>
      <c r="G34" s="110">
        <v>11137.383474999999</v>
      </c>
      <c r="H34" s="110">
        <v>34984.083150000006</v>
      </c>
      <c r="I34" s="104"/>
      <c r="J34" s="110">
        <v>92768.985080388476</v>
      </c>
      <c r="K34" s="83"/>
    </row>
    <row r="35" spans="1:11" ht="14.25" customHeight="1" x14ac:dyDescent="0.25">
      <c r="A35" s="86"/>
      <c r="B35" s="46" t="s">
        <v>137</v>
      </c>
      <c r="C35" s="86"/>
      <c r="D35" s="3" t="s">
        <v>17</v>
      </c>
      <c r="E35" s="86"/>
      <c r="F35" s="105">
        <v>14564.406999999999</v>
      </c>
      <c r="G35" s="105">
        <v>7304.9468749999996</v>
      </c>
      <c r="H35" s="105">
        <v>16277.831310000001</v>
      </c>
      <c r="I35" s="104"/>
      <c r="J35" s="105">
        <v>41749.954000999904</v>
      </c>
      <c r="K35" s="83"/>
    </row>
    <row r="36" spans="1:11" ht="14.25" customHeight="1" x14ac:dyDescent="0.25">
      <c r="A36" s="73"/>
      <c r="B36" s="46" t="s">
        <v>138</v>
      </c>
      <c r="C36" s="86"/>
      <c r="D36" s="3" t="s">
        <v>17</v>
      </c>
      <c r="E36" s="86"/>
      <c r="F36" s="105">
        <v>10764.197600000001</v>
      </c>
      <c r="G36" s="105">
        <v>3832.4366</v>
      </c>
      <c r="H36" s="105">
        <v>18706.251840000004</v>
      </c>
      <c r="I36" s="104"/>
      <c r="J36" s="105">
        <v>51019.031079388566</v>
      </c>
      <c r="K36" s="83"/>
    </row>
    <row r="37" spans="1:11" ht="14.25" customHeight="1" x14ac:dyDescent="0.25">
      <c r="A37" s="86"/>
      <c r="B37" s="47" t="s">
        <v>139</v>
      </c>
      <c r="C37" s="86"/>
      <c r="D37" s="9" t="s">
        <v>17</v>
      </c>
      <c r="E37" s="86"/>
      <c r="F37" s="110">
        <v>25328.604599999999</v>
      </c>
      <c r="G37" s="110">
        <v>11137.283475000002</v>
      </c>
      <c r="H37" s="110">
        <v>34984.023259008369</v>
      </c>
      <c r="I37" s="104"/>
      <c r="J37" s="110">
        <v>92768.945080388483</v>
      </c>
      <c r="K37" s="83"/>
    </row>
    <row r="38" spans="1:11" ht="14.25" customHeight="1" x14ac:dyDescent="0.25">
      <c r="A38" s="86"/>
      <c r="B38" s="48" t="s">
        <v>140</v>
      </c>
      <c r="C38" s="86"/>
      <c r="D38" s="3" t="s">
        <v>17</v>
      </c>
      <c r="E38" s="86"/>
      <c r="F38" s="105">
        <v>20473.2402</v>
      </c>
      <c r="G38" s="105">
        <v>3138.6586000000007</v>
      </c>
      <c r="H38" s="105">
        <v>10637.691236246366</v>
      </c>
      <c r="I38" s="104"/>
      <c r="J38" s="105">
        <v>19881.505554922267</v>
      </c>
      <c r="K38" s="83"/>
    </row>
    <row r="39" spans="1:11" ht="14.25" customHeight="1" x14ac:dyDescent="0.25">
      <c r="A39" s="73"/>
      <c r="B39" s="48" t="s">
        <v>141</v>
      </c>
      <c r="C39" s="86"/>
      <c r="D39" s="3" t="s">
        <v>17</v>
      </c>
      <c r="E39" s="86"/>
      <c r="F39" s="105">
        <v>4855.3644000000004</v>
      </c>
      <c r="G39" s="105">
        <v>7998.6248750000013</v>
      </c>
      <c r="H39" s="105">
        <v>24346.332022761999</v>
      </c>
      <c r="I39" s="104"/>
      <c r="J39" s="105">
        <v>72887.439525466209</v>
      </c>
      <c r="K39" s="83"/>
    </row>
    <row r="40" spans="1:11" ht="14.25" customHeight="1" x14ac:dyDescent="0.25">
      <c r="A40" s="86"/>
      <c r="B40" s="47" t="s">
        <v>136</v>
      </c>
      <c r="C40" s="86"/>
      <c r="D40" s="9" t="s">
        <v>17</v>
      </c>
      <c r="E40" s="86"/>
      <c r="F40" s="110">
        <v>25328.6</v>
      </c>
      <c r="G40" s="110">
        <v>10514.834375</v>
      </c>
      <c r="H40" s="110">
        <v>13748.469400000004</v>
      </c>
      <c r="I40" s="104"/>
      <c r="J40" s="110">
        <v>22642.590425388604</v>
      </c>
      <c r="K40" s="83"/>
    </row>
    <row r="41" spans="1:11" ht="14.25" customHeight="1" x14ac:dyDescent="0.25">
      <c r="A41" s="86"/>
      <c r="B41" s="48" t="s">
        <v>142</v>
      </c>
      <c r="C41" s="86"/>
      <c r="D41" s="3" t="s">
        <v>17</v>
      </c>
      <c r="E41" s="86"/>
      <c r="F41" s="105">
        <v>0</v>
      </c>
      <c r="G41" s="105">
        <v>5303.1603750000004</v>
      </c>
      <c r="H41" s="105">
        <v>12396.459000000003</v>
      </c>
      <c r="I41" s="104"/>
      <c r="J41" s="105">
        <v>10224.722425388602</v>
      </c>
      <c r="K41" s="83"/>
    </row>
    <row r="42" spans="1:11" ht="14.25" customHeight="1" x14ac:dyDescent="0.25">
      <c r="A42" s="86"/>
      <c r="B42" s="48" t="s">
        <v>143</v>
      </c>
      <c r="C42" s="86"/>
      <c r="D42" s="3" t="s">
        <v>17</v>
      </c>
      <c r="E42" s="86"/>
      <c r="F42" s="105">
        <v>0</v>
      </c>
      <c r="G42" s="105">
        <v>5211.674</v>
      </c>
      <c r="H42" s="105">
        <v>785.16</v>
      </c>
      <c r="I42" s="104"/>
      <c r="J42" s="105">
        <v>12417.867999999999</v>
      </c>
      <c r="K42" s="83"/>
    </row>
    <row r="43" spans="1:11" ht="14.25" customHeight="1" x14ac:dyDescent="0.25">
      <c r="A43" s="73"/>
      <c r="B43" s="48" t="s">
        <v>144</v>
      </c>
      <c r="C43" s="86"/>
      <c r="D43" s="3" t="s">
        <v>17</v>
      </c>
      <c r="E43" s="86"/>
      <c r="F43" s="105">
        <v>0</v>
      </c>
      <c r="G43" s="105">
        <v>0</v>
      </c>
      <c r="H43" s="105">
        <v>0</v>
      </c>
      <c r="I43" s="104"/>
      <c r="J43" s="105">
        <v>0</v>
      </c>
      <c r="K43" s="83"/>
    </row>
    <row r="44" spans="1:11" ht="14.25" customHeight="1" x14ac:dyDescent="0.25">
      <c r="A44" s="86"/>
      <c r="B44" s="83"/>
      <c r="C44" s="73"/>
      <c r="D44" s="73"/>
      <c r="E44" s="73"/>
      <c r="F44" s="88"/>
      <c r="G44" s="88"/>
      <c r="H44" s="88"/>
      <c r="I44" s="88"/>
      <c r="J44" s="88"/>
      <c r="K44" s="83"/>
    </row>
    <row r="45" spans="1:11" ht="14.25" customHeight="1" x14ac:dyDescent="0.25">
      <c r="A45" s="86"/>
      <c r="B45" s="38" t="s">
        <v>145</v>
      </c>
      <c r="C45" s="86"/>
      <c r="D45" s="2" t="s">
        <v>9</v>
      </c>
      <c r="E45" s="86"/>
      <c r="F45" s="2">
        <v>2022</v>
      </c>
      <c r="G45" s="2">
        <v>2023</v>
      </c>
      <c r="H45" s="2">
        <v>2024</v>
      </c>
      <c r="I45" s="78"/>
      <c r="J45" s="2">
        <v>2025</v>
      </c>
      <c r="K45" s="83"/>
    </row>
    <row r="46" spans="1:11" ht="14.25" customHeight="1" x14ac:dyDescent="0.25">
      <c r="A46" s="86"/>
      <c r="B46" s="47" t="s">
        <v>146</v>
      </c>
      <c r="C46" s="86"/>
      <c r="D46" s="9" t="s">
        <v>17</v>
      </c>
      <c r="E46" s="86"/>
      <c r="F46" s="110">
        <v>0</v>
      </c>
      <c r="G46" s="110">
        <v>0</v>
      </c>
      <c r="H46" s="110">
        <v>0</v>
      </c>
      <c r="I46" s="104"/>
      <c r="J46" s="110">
        <v>0</v>
      </c>
      <c r="K46" s="83"/>
    </row>
    <row r="47" spans="1:11" ht="14.25" customHeight="1" x14ac:dyDescent="0.25">
      <c r="A47" s="86"/>
      <c r="B47" s="46" t="s">
        <v>147</v>
      </c>
      <c r="C47" s="86"/>
      <c r="D47" s="3" t="s">
        <v>17</v>
      </c>
      <c r="E47" s="86"/>
      <c r="F47" s="105">
        <v>0</v>
      </c>
      <c r="G47" s="105">
        <v>0</v>
      </c>
      <c r="H47" s="105">
        <v>0</v>
      </c>
      <c r="I47" s="104"/>
      <c r="J47" s="105">
        <v>0</v>
      </c>
      <c r="K47" s="83"/>
    </row>
    <row r="48" spans="1:11" ht="14.25" customHeight="1" x14ac:dyDescent="0.25">
      <c r="A48" s="86"/>
      <c r="B48" s="46" t="s">
        <v>148</v>
      </c>
      <c r="C48" s="86"/>
      <c r="D48" s="3" t="s">
        <v>17</v>
      </c>
      <c r="E48" s="86"/>
      <c r="F48" s="105">
        <v>0</v>
      </c>
      <c r="G48" s="105">
        <v>0</v>
      </c>
      <c r="H48" s="105">
        <v>0</v>
      </c>
      <c r="I48" s="104"/>
      <c r="J48" s="105">
        <v>0</v>
      </c>
      <c r="K48" s="83"/>
    </row>
    <row r="49" spans="1:11" ht="14.25" customHeight="1" x14ac:dyDescent="0.25">
      <c r="A49" s="73"/>
      <c r="B49" s="46" t="s">
        <v>149</v>
      </c>
      <c r="C49" s="86"/>
      <c r="D49" s="3" t="s">
        <v>17</v>
      </c>
      <c r="E49" s="86"/>
      <c r="F49" s="105">
        <v>0</v>
      </c>
      <c r="G49" s="105">
        <v>0</v>
      </c>
      <c r="H49" s="105">
        <v>0</v>
      </c>
      <c r="I49" s="104"/>
      <c r="J49" s="105">
        <v>0</v>
      </c>
      <c r="K49" s="83"/>
    </row>
    <row r="50" spans="1:11" ht="14.25" customHeight="1" x14ac:dyDescent="0.25">
      <c r="A50" s="86"/>
      <c r="B50" s="47" t="s">
        <v>150</v>
      </c>
      <c r="C50" s="86"/>
      <c r="D50" s="9" t="s">
        <v>17</v>
      </c>
      <c r="E50" s="86"/>
      <c r="F50" s="110">
        <v>0</v>
      </c>
      <c r="G50" s="110">
        <v>0</v>
      </c>
      <c r="H50" s="110">
        <v>0</v>
      </c>
      <c r="I50" s="104"/>
      <c r="J50" s="110">
        <v>0</v>
      </c>
      <c r="K50" s="83"/>
    </row>
    <row r="51" spans="1:11" ht="14.25" customHeight="1" x14ac:dyDescent="0.25">
      <c r="A51" s="86"/>
      <c r="B51" s="46" t="s">
        <v>147</v>
      </c>
      <c r="C51" s="86"/>
      <c r="D51" s="3" t="s">
        <v>17</v>
      </c>
      <c r="E51" s="86"/>
      <c r="F51" s="105">
        <v>0</v>
      </c>
      <c r="G51" s="105">
        <v>0</v>
      </c>
      <c r="H51" s="105">
        <v>0</v>
      </c>
      <c r="I51" s="104"/>
      <c r="J51" s="105">
        <v>0</v>
      </c>
      <c r="K51" s="83"/>
    </row>
    <row r="52" spans="1:11" ht="14.25" customHeight="1" x14ac:dyDescent="0.25">
      <c r="A52" s="86"/>
      <c r="B52" s="46" t="s">
        <v>148</v>
      </c>
      <c r="C52" s="86"/>
      <c r="D52" s="3" t="s">
        <v>17</v>
      </c>
      <c r="E52" s="86"/>
      <c r="F52" s="105">
        <v>0</v>
      </c>
      <c r="G52" s="105">
        <v>0</v>
      </c>
      <c r="H52" s="105">
        <v>0</v>
      </c>
      <c r="I52" s="104"/>
      <c r="J52" s="105">
        <v>0</v>
      </c>
      <c r="K52" s="83"/>
    </row>
    <row r="53" spans="1:11" ht="14.25" customHeight="1" x14ac:dyDescent="0.25">
      <c r="A53" s="73"/>
      <c r="B53" s="46" t="s">
        <v>149</v>
      </c>
      <c r="C53" s="86"/>
      <c r="D53" s="3" t="s">
        <v>17</v>
      </c>
      <c r="E53" s="86"/>
      <c r="F53" s="105">
        <v>0</v>
      </c>
      <c r="G53" s="105">
        <v>0</v>
      </c>
      <c r="H53" s="105">
        <v>0</v>
      </c>
      <c r="I53" s="104"/>
      <c r="J53" s="105">
        <v>0</v>
      </c>
      <c r="K53" s="83"/>
    </row>
    <row r="54" spans="1:11" ht="14.25" customHeight="1" x14ac:dyDescent="0.25">
      <c r="A54" s="86"/>
      <c r="B54" s="47" t="s">
        <v>151</v>
      </c>
      <c r="C54" s="86"/>
      <c r="D54" s="9" t="s">
        <v>17</v>
      </c>
      <c r="E54" s="86"/>
      <c r="F54" s="110">
        <v>1309.5</v>
      </c>
      <c r="G54" s="110">
        <v>410.00300000000004</v>
      </c>
      <c r="H54" s="110">
        <v>1641.1549999999997</v>
      </c>
      <c r="I54" s="104"/>
      <c r="J54" s="110">
        <v>4337.5579999999936</v>
      </c>
      <c r="K54" s="83"/>
    </row>
    <row r="55" spans="1:11" ht="14.25" customHeight="1" x14ac:dyDescent="0.25">
      <c r="A55" s="86"/>
      <c r="B55" s="46" t="s">
        <v>147</v>
      </c>
      <c r="C55" s="86"/>
      <c r="D55" s="3" t="s">
        <v>17</v>
      </c>
      <c r="E55" s="86"/>
      <c r="F55" s="105">
        <v>0</v>
      </c>
      <c r="G55" s="105">
        <v>0</v>
      </c>
      <c r="H55" s="105">
        <v>10.42</v>
      </c>
      <c r="I55" s="104"/>
      <c r="J55" s="105">
        <v>1017.2410000000001</v>
      </c>
      <c r="K55" s="83"/>
    </row>
    <row r="56" spans="1:11" ht="14.25" customHeight="1" x14ac:dyDescent="0.25">
      <c r="A56" s="86"/>
      <c r="B56" s="46" t="s">
        <v>148</v>
      </c>
      <c r="C56" s="86"/>
      <c r="D56" s="3" t="s">
        <v>17</v>
      </c>
      <c r="E56" s="86"/>
      <c r="F56" s="105">
        <v>1287.4000000000001</v>
      </c>
      <c r="G56" s="105">
        <v>410.00300000000004</v>
      </c>
      <c r="H56" s="105">
        <v>1630.7350000000001</v>
      </c>
      <c r="I56" s="104"/>
      <c r="J56" s="105">
        <v>3280.7769999999941</v>
      </c>
      <c r="K56" s="83"/>
    </row>
    <row r="57" spans="1:11" ht="14.25" customHeight="1" x14ac:dyDescent="0.25">
      <c r="A57" s="73"/>
      <c r="B57" s="46" t="s">
        <v>149</v>
      </c>
      <c r="C57" s="86"/>
      <c r="D57" s="3" t="s">
        <v>17</v>
      </c>
      <c r="E57" s="86"/>
      <c r="F57" s="105">
        <v>22</v>
      </c>
      <c r="G57" s="105">
        <v>0</v>
      </c>
      <c r="H57" s="105">
        <v>0</v>
      </c>
      <c r="I57" s="104"/>
      <c r="J57" s="105">
        <v>39.54</v>
      </c>
      <c r="K57" s="83"/>
    </row>
    <row r="58" spans="1:11" ht="14.25" customHeight="1" x14ac:dyDescent="0.25">
      <c r="A58" s="86"/>
      <c r="B58" s="47" t="s">
        <v>151</v>
      </c>
      <c r="C58" s="86"/>
      <c r="D58" s="9" t="s">
        <v>17</v>
      </c>
      <c r="E58" s="86"/>
      <c r="F58" s="110">
        <v>1309.546</v>
      </c>
      <c r="G58" s="110">
        <v>181.17000000000002</v>
      </c>
      <c r="H58" s="110">
        <v>594.51200000000006</v>
      </c>
      <c r="I58" s="104"/>
      <c r="J58" s="110">
        <v>444.005</v>
      </c>
      <c r="K58" s="83"/>
    </row>
    <row r="59" spans="1:11" ht="14.25" customHeight="1" x14ac:dyDescent="0.25">
      <c r="A59" s="86"/>
      <c r="B59" s="48" t="s">
        <v>142</v>
      </c>
      <c r="C59" s="86"/>
      <c r="D59" s="3" t="s">
        <v>17</v>
      </c>
      <c r="E59" s="86"/>
      <c r="F59" s="105">
        <v>758.16000000000008</v>
      </c>
      <c r="G59" s="105">
        <v>128.28</v>
      </c>
      <c r="H59" s="105">
        <v>570.21699999999998</v>
      </c>
      <c r="I59" s="104"/>
      <c r="J59" s="105">
        <v>406.47</v>
      </c>
      <c r="K59" s="83"/>
    </row>
    <row r="60" spans="1:11" ht="14.25" customHeight="1" x14ac:dyDescent="0.25">
      <c r="A60" s="86"/>
      <c r="B60" s="48" t="s">
        <v>143</v>
      </c>
      <c r="C60" s="86"/>
      <c r="D60" s="3" t="s">
        <v>17</v>
      </c>
      <c r="E60" s="86"/>
      <c r="F60" s="105">
        <v>54.185000000000002</v>
      </c>
      <c r="G60" s="105">
        <v>52.89</v>
      </c>
      <c r="H60" s="105">
        <v>24.295000000000002</v>
      </c>
      <c r="I60" s="104"/>
      <c r="J60" s="105">
        <v>37.535000000000004</v>
      </c>
      <c r="K60" s="83"/>
    </row>
    <row r="61" spans="1:11" ht="14.25" customHeight="1" x14ac:dyDescent="0.25">
      <c r="A61" s="73"/>
      <c r="B61" s="48" t="s">
        <v>144</v>
      </c>
      <c r="C61" s="86"/>
      <c r="D61" s="3" t="s">
        <v>17</v>
      </c>
      <c r="E61" s="86"/>
      <c r="F61" s="105">
        <v>0</v>
      </c>
      <c r="G61" s="105">
        <v>0</v>
      </c>
      <c r="H61" s="105">
        <v>0</v>
      </c>
      <c r="I61" s="104"/>
      <c r="J61" s="105">
        <v>0</v>
      </c>
      <c r="K61" s="83"/>
    </row>
    <row r="62" spans="1:11" ht="14.25" customHeight="1" x14ac:dyDescent="0.25">
      <c r="A62" s="86"/>
      <c r="B62" s="47" t="s">
        <v>152</v>
      </c>
      <c r="C62" s="86"/>
      <c r="D62" s="9" t="s">
        <v>17</v>
      </c>
      <c r="E62" s="86"/>
      <c r="F62" s="110">
        <v>3215.2</v>
      </c>
      <c r="G62" s="110">
        <v>2728.7056000000002</v>
      </c>
      <c r="H62" s="110">
        <v>11678.333236246366</v>
      </c>
      <c r="I62" s="104"/>
      <c r="J62" s="110">
        <v>15543.947554922272</v>
      </c>
      <c r="K62" s="83"/>
    </row>
    <row r="63" spans="1:11" ht="14.25" customHeight="1" x14ac:dyDescent="0.25">
      <c r="A63" s="86"/>
      <c r="B63" s="46" t="s">
        <v>147</v>
      </c>
      <c r="C63" s="86"/>
      <c r="D63" s="3" t="s">
        <v>17</v>
      </c>
      <c r="E63" s="86"/>
      <c r="F63" s="105">
        <v>52.3</v>
      </c>
      <c r="G63" s="105">
        <v>16.914999999999999</v>
      </c>
      <c r="H63" s="105">
        <v>1949.0364999999999</v>
      </c>
      <c r="I63" s="104"/>
      <c r="J63" s="105">
        <v>13.601899999999999</v>
      </c>
      <c r="K63" s="83"/>
    </row>
    <row r="64" spans="1:11" ht="14.25" customHeight="1" x14ac:dyDescent="0.25">
      <c r="A64" s="86"/>
      <c r="B64" s="46" t="s">
        <v>148</v>
      </c>
      <c r="C64" s="86"/>
      <c r="D64" s="3" t="s">
        <v>17</v>
      </c>
      <c r="E64" s="86"/>
      <c r="F64" s="105">
        <v>3005.2</v>
      </c>
      <c r="G64" s="105">
        <v>2711.7905999999998</v>
      </c>
      <c r="H64" s="105">
        <v>9728.7775362463653</v>
      </c>
      <c r="I64" s="104"/>
      <c r="J64" s="105">
        <v>15358.728554922272</v>
      </c>
      <c r="K64" s="83"/>
    </row>
    <row r="65" spans="1:11" ht="14.25" customHeight="1" x14ac:dyDescent="0.25">
      <c r="A65" s="73"/>
      <c r="B65" s="46" t="s">
        <v>149</v>
      </c>
      <c r="C65" s="86"/>
      <c r="D65" s="3" t="s">
        <v>17</v>
      </c>
      <c r="E65" s="86"/>
      <c r="F65" s="105">
        <v>157.69999999999999</v>
      </c>
      <c r="G65" s="105">
        <v>0</v>
      </c>
      <c r="H65" s="105">
        <v>0.51920000000000011</v>
      </c>
      <c r="I65" s="104"/>
      <c r="J65" s="105">
        <v>171.61709999999979</v>
      </c>
      <c r="K65" s="83"/>
    </row>
    <row r="66" spans="1:11" ht="14.25" customHeight="1" x14ac:dyDescent="0.25">
      <c r="A66" s="86"/>
      <c r="B66" s="47" t="s">
        <v>152</v>
      </c>
      <c r="C66" s="86"/>
      <c r="D66" s="9" t="s">
        <v>17</v>
      </c>
      <c r="E66" s="86"/>
      <c r="F66" s="110">
        <v>3215.1535000000003</v>
      </c>
      <c r="G66" s="110">
        <v>0</v>
      </c>
      <c r="H66" s="110">
        <v>7337.1959999999999</v>
      </c>
      <c r="I66" s="104"/>
      <c r="J66" s="110">
        <v>0</v>
      </c>
      <c r="K66" s="83"/>
    </row>
    <row r="67" spans="1:11" ht="14.25" customHeight="1" x14ac:dyDescent="0.25">
      <c r="A67" s="86"/>
      <c r="B67" s="48" t="s">
        <v>142</v>
      </c>
      <c r="C67" s="86"/>
      <c r="D67" s="3" t="s">
        <v>17</v>
      </c>
      <c r="E67" s="86"/>
      <c r="F67" s="105">
        <v>0</v>
      </c>
      <c r="G67" s="105">
        <v>0</v>
      </c>
      <c r="H67" s="105">
        <v>7337.1959999999999</v>
      </c>
      <c r="I67" s="104"/>
      <c r="J67" s="105">
        <v>0</v>
      </c>
      <c r="K67" s="83"/>
    </row>
    <row r="68" spans="1:11" ht="14.25" customHeight="1" x14ac:dyDescent="0.25">
      <c r="A68" s="86"/>
      <c r="B68" s="48" t="s">
        <v>143</v>
      </c>
      <c r="C68" s="86"/>
      <c r="D68" s="3" t="s">
        <v>17</v>
      </c>
      <c r="E68" s="86"/>
      <c r="F68" s="105">
        <v>0</v>
      </c>
      <c r="G68" s="105">
        <v>0</v>
      </c>
      <c r="H68" s="105">
        <v>0</v>
      </c>
      <c r="I68" s="104"/>
      <c r="J68" s="105">
        <v>0</v>
      </c>
      <c r="K68" s="83"/>
    </row>
    <row r="69" spans="1:11" ht="14.25" customHeight="1" x14ac:dyDescent="0.25">
      <c r="A69" s="73"/>
      <c r="B69" s="46" t="s">
        <v>144</v>
      </c>
      <c r="C69" s="86"/>
      <c r="D69" s="3" t="s">
        <v>17</v>
      </c>
      <c r="E69" s="86"/>
      <c r="F69" s="105">
        <v>0</v>
      </c>
      <c r="G69" s="105">
        <v>0</v>
      </c>
      <c r="H69" s="105">
        <v>0</v>
      </c>
      <c r="I69" s="104"/>
      <c r="J69" s="105">
        <v>0</v>
      </c>
      <c r="K69" s="83"/>
    </row>
    <row r="70" spans="1:11" ht="14.25" customHeight="1" x14ac:dyDescent="0.25">
      <c r="A70" s="86"/>
      <c r="B70" s="83"/>
      <c r="C70" s="73"/>
      <c r="D70" s="73"/>
      <c r="E70" s="73"/>
      <c r="F70" s="101"/>
      <c r="G70" s="101"/>
      <c r="H70" s="101"/>
      <c r="I70" s="101"/>
      <c r="J70" s="101"/>
      <c r="K70" s="83"/>
    </row>
    <row r="71" spans="1:11" ht="14.25" customHeight="1" x14ac:dyDescent="0.25">
      <c r="A71" s="86"/>
      <c r="B71" s="38" t="s">
        <v>153</v>
      </c>
      <c r="C71" s="86"/>
      <c r="D71" s="2" t="s">
        <v>9</v>
      </c>
      <c r="E71" s="86"/>
      <c r="F71" s="69">
        <v>2022</v>
      </c>
      <c r="G71" s="69">
        <v>2023</v>
      </c>
      <c r="H71" s="2">
        <v>2024</v>
      </c>
      <c r="I71" s="101"/>
      <c r="J71" s="2">
        <v>2025</v>
      </c>
      <c r="K71" s="83"/>
    </row>
    <row r="72" spans="1:11" ht="14.25" customHeight="1" x14ac:dyDescent="0.25">
      <c r="A72" s="86"/>
      <c r="B72" s="47" t="s">
        <v>146</v>
      </c>
      <c r="C72" s="86"/>
      <c r="D72" s="9" t="s">
        <v>17</v>
      </c>
      <c r="E72" s="86"/>
      <c r="F72" s="110">
        <v>0</v>
      </c>
      <c r="G72" s="110">
        <v>0</v>
      </c>
      <c r="H72" s="110">
        <v>0</v>
      </c>
      <c r="I72" s="139"/>
      <c r="J72" s="110">
        <v>0</v>
      </c>
      <c r="K72" s="83"/>
    </row>
    <row r="73" spans="1:11" ht="14.25" customHeight="1" x14ac:dyDescent="0.25">
      <c r="A73" s="86"/>
      <c r="B73" s="46" t="s">
        <v>154</v>
      </c>
      <c r="C73" s="86"/>
      <c r="D73" s="3" t="s">
        <v>17</v>
      </c>
      <c r="E73" s="86"/>
      <c r="F73" s="105">
        <v>0</v>
      </c>
      <c r="G73" s="105">
        <v>0</v>
      </c>
      <c r="H73" s="105">
        <v>0</v>
      </c>
      <c r="I73" s="104"/>
      <c r="J73" s="105">
        <v>0</v>
      </c>
      <c r="K73" s="83"/>
    </row>
    <row r="74" spans="1:11" ht="14.25" customHeight="1" x14ac:dyDescent="0.25">
      <c r="A74" s="86"/>
      <c r="B74" s="46" t="s">
        <v>155</v>
      </c>
      <c r="C74" s="86"/>
      <c r="D74" s="3" t="s">
        <v>17</v>
      </c>
      <c r="E74" s="86"/>
      <c r="F74" s="105">
        <v>0</v>
      </c>
      <c r="G74" s="105">
        <v>0</v>
      </c>
      <c r="H74" s="105">
        <v>0</v>
      </c>
      <c r="I74" s="104"/>
      <c r="J74" s="105">
        <v>0</v>
      </c>
      <c r="K74" s="83"/>
    </row>
    <row r="75" spans="1:11" ht="14.25" customHeight="1" x14ac:dyDescent="0.25">
      <c r="A75" s="86"/>
      <c r="B75" s="46" t="s">
        <v>156</v>
      </c>
      <c r="C75" s="86"/>
      <c r="D75" s="3" t="s">
        <v>17</v>
      </c>
      <c r="E75" s="86"/>
      <c r="F75" s="105">
        <v>0</v>
      </c>
      <c r="G75" s="105">
        <v>0</v>
      </c>
      <c r="H75" s="105">
        <v>0</v>
      </c>
      <c r="I75" s="104"/>
      <c r="J75" s="105">
        <v>0</v>
      </c>
      <c r="K75" s="83"/>
    </row>
    <row r="76" spans="1:11" ht="14.25" customHeight="1" x14ac:dyDescent="0.25">
      <c r="A76" s="73"/>
      <c r="B76" s="46" t="s">
        <v>157</v>
      </c>
      <c r="C76" s="86"/>
      <c r="D76" s="3" t="s">
        <v>17</v>
      </c>
      <c r="E76" s="86"/>
      <c r="F76" s="105">
        <v>0</v>
      </c>
      <c r="G76" s="105">
        <v>0</v>
      </c>
      <c r="H76" s="105">
        <v>0</v>
      </c>
      <c r="I76" s="104"/>
      <c r="J76" s="105">
        <v>0</v>
      </c>
      <c r="K76" s="83"/>
    </row>
    <row r="77" spans="1:11" ht="14.25" customHeight="1" x14ac:dyDescent="0.25">
      <c r="A77" s="86"/>
      <c r="B77" s="47" t="s">
        <v>150</v>
      </c>
      <c r="C77" s="86"/>
      <c r="D77" s="9" t="s">
        <v>17</v>
      </c>
      <c r="E77" s="86"/>
      <c r="F77" s="110">
        <v>0</v>
      </c>
      <c r="G77" s="110">
        <v>0</v>
      </c>
      <c r="H77" s="110">
        <v>0</v>
      </c>
      <c r="I77" s="104"/>
      <c r="J77" s="110">
        <v>0</v>
      </c>
      <c r="K77" s="83"/>
    </row>
    <row r="78" spans="1:11" ht="14.25" customHeight="1" x14ac:dyDescent="0.25">
      <c r="A78" s="86"/>
      <c r="B78" s="46" t="s">
        <v>154</v>
      </c>
      <c r="C78" s="86"/>
      <c r="D78" s="3" t="s">
        <v>17</v>
      </c>
      <c r="E78" s="86"/>
      <c r="F78" s="105">
        <v>0</v>
      </c>
      <c r="G78" s="105">
        <v>0</v>
      </c>
      <c r="H78" s="105">
        <v>0</v>
      </c>
      <c r="I78" s="104"/>
      <c r="J78" s="105">
        <v>0</v>
      </c>
      <c r="K78" s="83"/>
    </row>
    <row r="79" spans="1:11" ht="14.25" customHeight="1" x14ac:dyDescent="0.25">
      <c r="A79" s="86"/>
      <c r="B79" s="46" t="s">
        <v>155</v>
      </c>
      <c r="C79" s="86"/>
      <c r="D79" s="3" t="s">
        <v>17</v>
      </c>
      <c r="E79" s="86"/>
      <c r="F79" s="105">
        <v>0</v>
      </c>
      <c r="G79" s="105">
        <v>0</v>
      </c>
      <c r="H79" s="105">
        <v>0</v>
      </c>
      <c r="I79" s="104"/>
      <c r="J79" s="105">
        <v>0</v>
      </c>
      <c r="K79" s="83"/>
    </row>
    <row r="80" spans="1:11" ht="14.25" customHeight="1" x14ac:dyDescent="0.25">
      <c r="A80" s="86"/>
      <c r="B80" s="46" t="s">
        <v>156</v>
      </c>
      <c r="C80" s="86"/>
      <c r="D80" s="3" t="s">
        <v>17</v>
      </c>
      <c r="E80" s="86"/>
      <c r="F80" s="105">
        <v>0</v>
      </c>
      <c r="G80" s="105">
        <v>0</v>
      </c>
      <c r="H80" s="105">
        <v>0</v>
      </c>
      <c r="I80" s="104"/>
      <c r="J80" s="105">
        <v>0</v>
      </c>
      <c r="K80" s="83"/>
    </row>
    <row r="81" spans="1:11" ht="14.25" customHeight="1" x14ac:dyDescent="0.25">
      <c r="A81" s="73"/>
      <c r="B81" s="46" t="s">
        <v>157</v>
      </c>
      <c r="C81" s="86"/>
      <c r="D81" s="3" t="s">
        <v>17</v>
      </c>
      <c r="E81" s="86"/>
      <c r="F81" s="105">
        <v>0</v>
      </c>
      <c r="G81" s="105">
        <v>0</v>
      </c>
      <c r="H81" s="105">
        <v>0</v>
      </c>
      <c r="I81" s="104"/>
      <c r="J81" s="105">
        <v>0</v>
      </c>
      <c r="K81" s="83"/>
    </row>
    <row r="82" spans="1:11" ht="14.25" customHeight="1" x14ac:dyDescent="0.25">
      <c r="A82" s="86"/>
      <c r="B82" s="47" t="s">
        <v>151</v>
      </c>
      <c r="C82" s="86"/>
      <c r="D82" s="9" t="s">
        <v>17</v>
      </c>
      <c r="E82" s="86"/>
      <c r="F82" s="110">
        <v>7632.8</v>
      </c>
      <c r="G82" s="110">
        <v>6894.943874999999</v>
      </c>
      <c r="H82" s="110">
        <v>14636.6805</v>
      </c>
      <c r="I82" s="104"/>
      <c r="J82" s="110">
        <v>37412.396000999914</v>
      </c>
      <c r="K82" s="83"/>
    </row>
    <row r="83" spans="1:11" ht="14.25" customHeight="1" x14ac:dyDescent="0.25">
      <c r="A83" s="86"/>
      <c r="B83" s="46" t="s">
        <v>154</v>
      </c>
      <c r="C83" s="86"/>
      <c r="D83" s="3" t="s">
        <v>17</v>
      </c>
      <c r="E83" s="86"/>
      <c r="F83" s="105">
        <v>287.8</v>
      </c>
      <c r="G83" s="105">
        <v>105.63899999999998</v>
      </c>
      <c r="H83" s="105">
        <v>1900.0170000000001</v>
      </c>
      <c r="I83" s="104"/>
      <c r="J83" s="105">
        <v>2039.7087100000003</v>
      </c>
      <c r="K83" s="83"/>
    </row>
    <row r="84" spans="1:11" ht="14.25" customHeight="1" x14ac:dyDescent="0.25">
      <c r="A84" s="86"/>
      <c r="B84" s="46" t="s">
        <v>155</v>
      </c>
      <c r="C84" s="86"/>
      <c r="D84" s="3" t="s">
        <v>17</v>
      </c>
      <c r="E84" s="86"/>
      <c r="F84" s="105">
        <v>345</v>
      </c>
      <c r="G84" s="105">
        <v>441.68299999999999</v>
      </c>
      <c r="H84" s="105">
        <v>360.56549999999999</v>
      </c>
      <c r="I84" s="104"/>
      <c r="J84" s="105">
        <v>553.83300000000008</v>
      </c>
      <c r="K84" s="83"/>
    </row>
    <row r="85" spans="1:11" ht="14.25" customHeight="1" x14ac:dyDescent="0.25">
      <c r="A85" s="86"/>
      <c r="B85" s="46" t="s">
        <v>156</v>
      </c>
      <c r="C85" s="86"/>
      <c r="D85" s="3" t="s">
        <v>17</v>
      </c>
      <c r="E85" s="86"/>
      <c r="F85" s="105">
        <v>570.1</v>
      </c>
      <c r="G85" s="105">
        <v>1036.8308749999999</v>
      </c>
      <c r="H85" s="105">
        <v>2779.6899999999996</v>
      </c>
      <c r="I85" s="104"/>
      <c r="J85" s="105">
        <v>10590.617290999986</v>
      </c>
      <c r="K85" s="83"/>
    </row>
    <row r="86" spans="1:11" ht="14.25" customHeight="1" x14ac:dyDescent="0.25">
      <c r="A86" s="73"/>
      <c r="B86" s="46" t="s">
        <v>157</v>
      </c>
      <c r="C86" s="86"/>
      <c r="D86" s="3" t="s">
        <v>17</v>
      </c>
      <c r="E86" s="86"/>
      <c r="F86" s="105">
        <v>6429.9</v>
      </c>
      <c r="G86" s="105">
        <v>5310.7909999999993</v>
      </c>
      <c r="H86" s="105">
        <v>9596.4080000000013</v>
      </c>
      <c r="I86" s="104"/>
      <c r="J86" s="105">
        <v>24228.236999999936</v>
      </c>
      <c r="K86" s="83"/>
    </row>
    <row r="87" spans="1:11" ht="14.25" customHeight="1" x14ac:dyDescent="0.25">
      <c r="A87" s="86"/>
      <c r="B87" s="47" t="s">
        <v>152</v>
      </c>
      <c r="C87" s="86"/>
      <c r="D87" s="9" t="s">
        <v>17</v>
      </c>
      <c r="E87" s="86"/>
      <c r="F87" s="110">
        <v>7632.7793999999994</v>
      </c>
      <c r="G87" s="110">
        <v>267.96600000000001</v>
      </c>
      <c r="H87" s="110">
        <v>4312.2920000000004</v>
      </c>
      <c r="I87" s="104"/>
      <c r="J87" s="110">
        <v>8844.14</v>
      </c>
      <c r="K87" s="83"/>
    </row>
    <row r="88" spans="1:11" ht="14.25" customHeight="1" x14ac:dyDescent="0.25">
      <c r="A88" s="86"/>
      <c r="B88" s="48" t="s">
        <v>142</v>
      </c>
      <c r="C88" s="86"/>
      <c r="D88" s="3" t="s">
        <v>17</v>
      </c>
      <c r="E88" s="86"/>
      <c r="F88" s="105">
        <v>236.9</v>
      </c>
      <c r="G88" s="105">
        <v>130.376</v>
      </c>
      <c r="H88" s="105">
        <v>3639.3319999999999</v>
      </c>
      <c r="I88" s="104"/>
      <c r="J88" s="105">
        <v>187.98700000000002</v>
      </c>
      <c r="K88" s="83"/>
    </row>
    <row r="89" spans="1:11" ht="14.25" customHeight="1" x14ac:dyDescent="0.25">
      <c r="A89" s="86"/>
      <c r="B89" s="48" t="s">
        <v>143</v>
      </c>
      <c r="C89" s="86"/>
      <c r="D89" s="3" t="s">
        <v>17</v>
      </c>
      <c r="E89" s="86"/>
      <c r="F89" s="105">
        <v>6390.8</v>
      </c>
      <c r="G89" s="105">
        <v>137.59</v>
      </c>
      <c r="H89" s="105">
        <v>672.96</v>
      </c>
      <c r="I89" s="104"/>
      <c r="J89" s="105">
        <v>8656.1530000000002</v>
      </c>
      <c r="K89" s="83"/>
    </row>
    <row r="90" spans="1:11" ht="14.25" customHeight="1" x14ac:dyDescent="0.25">
      <c r="A90" s="73"/>
      <c r="B90" s="48" t="s">
        <v>144</v>
      </c>
      <c r="C90" s="86"/>
      <c r="D90" s="3" t="s">
        <v>17</v>
      </c>
      <c r="E90" s="86"/>
      <c r="F90" s="105">
        <v>0</v>
      </c>
      <c r="G90" s="105">
        <v>0</v>
      </c>
      <c r="H90" s="105">
        <v>0</v>
      </c>
      <c r="I90" s="104"/>
      <c r="J90" s="105">
        <v>0</v>
      </c>
      <c r="K90" s="83"/>
    </row>
    <row r="91" spans="1:11" ht="14.25" customHeight="1" x14ac:dyDescent="0.25">
      <c r="A91" s="86"/>
      <c r="B91" s="47" t="s">
        <v>152</v>
      </c>
      <c r="C91" s="86"/>
      <c r="D91" s="9" t="s">
        <v>17</v>
      </c>
      <c r="E91" s="86"/>
      <c r="F91" s="110">
        <v>13171.1</v>
      </c>
      <c r="G91" s="110">
        <v>1103.681</v>
      </c>
      <c r="H91" s="110">
        <v>7027.7845127620003</v>
      </c>
      <c r="I91" s="104"/>
      <c r="J91" s="110">
        <v>35466.043524466295</v>
      </c>
      <c r="K91" s="83"/>
    </row>
    <row r="92" spans="1:11" ht="14.25" customHeight="1" x14ac:dyDescent="0.25">
      <c r="A92" s="86"/>
      <c r="B92" s="46" t="s">
        <v>154</v>
      </c>
      <c r="C92" s="86"/>
      <c r="D92" s="3" t="s">
        <v>17</v>
      </c>
      <c r="E92" s="86"/>
      <c r="F92" s="105">
        <v>415.2</v>
      </c>
      <c r="G92" s="105">
        <v>281.94300000000004</v>
      </c>
      <c r="H92" s="105">
        <v>1209.5810000000001</v>
      </c>
      <c r="I92" s="104"/>
      <c r="J92" s="105">
        <v>900.96162446632115</v>
      </c>
      <c r="K92" s="83"/>
    </row>
    <row r="93" spans="1:11" ht="14.25" customHeight="1" x14ac:dyDescent="0.25">
      <c r="A93" s="86"/>
      <c r="B93" s="46" t="s">
        <v>155</v>
      </c>
      <c r="C93" s="86"/>
      <c r="D93" s="3" t="s">
        <v>17</v>
      </c>
      <c r="E93" s="86"/>
      <c r="F93" s="105">
        <v>413.1</v>
      </c>
      <c r="G93" s="105">
        <v>3.8149999999999999</v>
      </c>
      <c r="H93" s="105">
        <v>54.603000000000002</v>
      </c>
      <c r="I93" s="104"/>
      <c r="J93" s="105">
        <v>46.95859999999999</v>
      </c>
      <c r="K93" s="83"/>
    </row>
    <row r="94" spans="1:11" ht="14.25" customHeight="1" x14ac:dyDescent="0.25">
      <c r="A94" s="86"/>
      <c r="B94" s="46" t="s">
        <v>156</v>
      </c>
      <c r="C94" s="86"/>
      <c r="D94" s="3" t="s">
        <v>17</v>
      </c>
      <c r="E94" s="86"/>
      <c r="F94" s="105">
        <v>6181.4</v>
      </c>
      <c r="G94" s="105">
        <v>629.79600000000005</v>
      </c>
      <c r="H94" s="105">
        <v>757.20051276200002</v>
      </c>
      <c r="I94" s="104"/>
      <c r="J94" s="105">
        <v>12949.392299999978</v>
      </c>
      <c r="K94" s="83"/>
    </row>
    <row r="95" spans="1:11" ht="14.25" customHeight="1" x14ac:dyDescent="0.25">
      <c r="A95" s="73"/>
      <c r="B95" s="46" t="s">
        <v>157</v>
      </c>
      <c r="C95" s="86"/>
      <c r="D95" s="3" t="s">
        <v>17</v>
      </c>
      <c r="E95" s="86"/>
      <c r="F95" s="105">
        <v>6161.5</v>
      </c>
      <c r="G95" s="105">
        <v>188.12700000000001</v>
      </c>
      <c r="H95" s="105">
        <v>5006.4000000000005</v>
      </c>
      <c r="I95" s="104"/>
      <c r="J95" s="105">
        <v>21568.730999999989</v>
      </c>
      <c r="K95" s="83"/>
    </row>
    <row r="96" spans="1:11" ht="14.25" customHeight="1" x14ac:dyDescent="0.25">
      <c r="A96" s="86"/>
      <c r="B96" s="47" t="s">
        <v>151</v>
      </c>
      <c r="C96" s="86"/>
      <c r="D96" s="9" t="s">
        <v>17</v>
      </c>
      <c r="E96" s="86"/>
      <c r="F96" s="110">
        <v>13171.125700000001</v>
      </c>
      <c r="G96" s="110">
        <v>6348.384</v>
      </c>
      <c r="H96" s="110">
        <v>937.61899999999991</v>
      </c>
      <c r="I96" s="104"/>
      <c r="J96" s="110">
        <v>9377.366</v>
      </c>
      <c r="K96" s="83"/>
    </row>
    <row r="97" spans="1:11" ht="14.25" customHeight="1" x14ac:dyDescent="0.25">
      <c r="A97" s="86"/>
      <c r="B97" s="48" t="s">
        <v>142</v>
      </c>
      <c r="C97" s="86"/>
      <c r="D97" s="3" t="s">
        <v>17</v>
      </c>
      <c r="E97" s="86"/>
      <c r="F97" s="105">
        <v>7787.7</v>
      </c>
      <c r="G97" s="105">
        <v>1327.1899999999998</v>
      </c>
      <c r="H97" s="105">
        <v>849.71399999999994</v>
      </c>
      <c r="I97" s="104"/>
      <c r="J97" s="105">
        <v>5657.9260000000004</v>
      </c>
      <c r="K97" s="83"/>
    </row>
    <row r="98" spans="1:11" ht="14.25" customHeight="1" x14ac:dyDescent="0.25">
      <c r="A98" s="86"/>
      <c r="B98" s="48" t="s">
        <v>143</v>
      </c>
      <c r="C98" s="86"/>
      <c r="D98" s="3" t="s">
        <v>17</v>
      </c>
      <c r="E98" s="86"/>
      <c r="F98" s="105">
        <v>4468.1000000000004</v>
      </c>
      <c r="G98" s="105">
        <v>5021.1940000000004</v>
      </c>
      <c r="H98" s="105">
        <v>87.905000000000001</v>
      </c>
      <c r="I98" s="104"/>
      <c r="J98" s="105">
        <v>3719.44</v>
      </c>
      <c r="K98" s="83"/>
    </row>
    <row r="99" spans="1:11" ht="14.25" customHeight="1" x14ac:dyDescent="0.25">
      <c r="A99" s="73"/>
      <c r="B99" s="48" t="s">
        <v>144</v>
      </c>
      <c r="C99" s="86"/>
      <c r="D99" s="3" t="s">
        <v>17</v>
      </c>
      <c r="E99" s="86"/>
      <c r="F99" s="105">
        <v>0</v>
      </c>
      <c r="G99" s="105">
        <v>0</v>
      </c>
      <c r="H99" s="105">
        <v>0</v>
      </c>
      <c r="I99" s="104"/>
      <c r="J99" s="105">
        <v>0</v>
      </c>
      <c r="K99" s="83"/>
    </row>
    <row r="100" spans="1:11" ht="14.25" customHeight="1" x14ac:dyDescent="0.25">
      <c r="A100" s="86"/>
      <c r="B100" s="83"/>
      <c r="C100" s="73"/>
      <c r="D100" s="73"/>
      <c r="E100" s="73"/>
      <c r="F100" s="88"/>
      <c r="G100" s="88"/>
      <c r="H100" s="88"/>
      <c r="I100" s="88"/>
      <c r="J100" s="88"/>
      <c r="K100" s="83"/>
    </row>
    <row r="101" spans="1:11" ht="14.25" customHeight="1" x14ac:dyDescent="0.25">
      <c r="A101" s="86"/>
      <c r="B101" s="38" t="s">
        <v>158</v>
      </c>
      <c r="C101" s="86"/>
      <c r="D101" s="2" t="s">
        <v>9</v>
      </c>
      <c r="E101" s="86"/>
      <c r="F101" s="2">
        <v>2022</v>
      </c>
      <c r="G101" s="2">
        <v>2023</v>
      </c>
      <c r="H101" s="2">
        <v>2024</v>
      </c>
      <c r="I101" s="78"/>
      <c r="J101" s="2">
        <v>2025</v>
      </c>
      <c r="K101" s="83"/>
    </row>
    <row r="102" spans="1:11" ht="14.1" customHeight="1" x14ac:dyDescent="0.25">
      <c r="A102" s="73"/>
      <c r="B102" s="39" t="s">
        <v>159</v>
      </c>
      <c r="C102" s="86"/>
      <c r="D102" s="150" t="s">
        <v>70</v>
      </c>
      <c r="E102" s="86"/>
      <c r="F102" s="151">
        <v>3.61707</v>
      </c>
      <c r="G102" s="151">
        <v>2.5670700000000002</v>
      </c>
      <c r="H102" s="153">
        <v>7.6</v>
      </c>
      <c r="I102" s="87"/>
      <c r="J102" s="153">
        <v>7.0090337875199999</v>
      </c>
      <c r="K102" s="83"/>
    </row>
    <row r="103" spans="1:11" ht="14.1" customHeight="1" x14ac:dyDescent="0.25">
      <c r="A103" s="73"/>
      <c r="B103" s="39" t="s">
        <v>160</v>
      </c>
      <c r="C103" s="86"/>
      <c r="D103" s="3" t="s">
        <v>66</v>
      </c>
      <c r="E103" s="86"/>
      <c r="F103" s="152" t="s">
        <v>79</v>
      </c>
      <c r="G103" s="152" t="s">
        <v>79</v>
      </c>
      <c r="H103" s="105">
        <v>67</v>
      </c>
      <c r="I103" s="87"/>
      <c r="J103" s="105">
        <v>67</v>
      </c>
      <c r="K103" s="83"/>
    </row>
    <row r="104" spans="1:11" ht="14.25" customHeight="1" x14ac:dyDescent="0.25">
      <c r="A104" s="86"/>
      <c r="B104" s="83"/>
      <c r="C104" s="73"/>
      <c r="D104" s="73"/>
      <c r="E104" s="73"/>
      <c r="F104" s="88"/>
      <c r="G104" s="88"/>
      <c r="H104" s="88"/>
      <c r="I104" s="88"/>
      <c r="J104" s="88"/>
      <c r="K104" s="83"/>
    </row>
    <row r="105" spans="1:11" ht="14.25" customHeight="1" x14ac:dyDescent="0.25">
      <c r="A105" s="86"/>
      <c r="B105" s="38" t="s">
        <v>161</v>
      </c>
      <c r="C105" s="86"/>
      <c r="D105" s="2" t="s">
        <v>9</v>
      </c>
      <c r="E105" s="86"/>
      <c r="F105" s="2">
        <v>2022</v>
      </c>
      <c r="G105" s="2">
        <v>2023</v>
      </c>
      <c r="H105" s="2">
        <v>2024</v>
      </c>
      <c r="I105" s="78"/>
      <c r="J105" s="2">
        <v>2025</v>
      </c>
      <c r="K105" s="83"/>
    </row>
    <row r="106" spans="1:11" ht="14.25" customHeight="1" x14ac:dyDescent="0.25">
      <c r="A106" s="83"/>
      <c r="B106" s="39" t="s">
        <v>162</v>
      </c>
      <c r="C106" s="86"/>
      <c r="D106" s="3" t="s">
        <v>70</v>
      </c>
      <c r="E106" s="86"/>
      <c r="F106" s="144">
        <v>0</v>
      </c>
      <c r="G106" s="144">
        <v>0</v>
      </c>
      <c r="H106" s="144">
        <v>0</v>
      </c>
      <c r="I106" s="100"/>
      <c r="J106" s="89">
        <v>0.15</v>
      </c>
      <c r="K106" s="83"/>
    </row>
    <row r="107" spans="1:11" ht="14.25" customHeight="1" x14ac:dyDescent="0.25">
      <c r="A107" s="83"/>
      <c r="B107" s="83"/>
      <c r="C107" s="73"/>
      <c r="D107" s="73"/>
      <c r="E107" s="73"/>
      <c r="F107" s="88"/>
      <c r="G107" s="88"/>
      <c r="H107" s="88"/>
      <c r="I107" s="88"/>
      <c r="J107" s="88"/>
      <c r="K107" s="83"/>
    </row>
    <row r="108" spans="1:11" ht="14.25" customHeight="1" x14ac:dyDescent="0.25">
      <c r="A108" s="83"/>
      <c r="B108" s="114" t="s">
        <v>102</v>
      </c>
      <c r="C108" s="73"/>
      <c r="D108" s="73"/>
      <c r="E108" s="73"/>
      <c r="F108" s="88"/>
      <c r="G108" s="88"/>
      <c r="H108" s="88"/>
      <c r="I108" s="88"/>
      <c r="J108" s="88"/>
      <c r="K108" s="83"/>
    </row>
    <row r="109" spans="1:11" ht="14.25" customHeight="1" x14ac:dyDescent="0.25">
      <c r="A109" s="83"/>
      <c r="B109" s="157" t="s">
        <v>103</v>
      </c>
      <c r="C109" s="73"/>
      <c r="D109" s="73"/>
      <c r="E109" s="73"/>
      <c r="F109" s="88"/>
      <c r="G109" s="88"/>
      <c r="H109" s="88"/>
      <c r="I109" s="88"/>
      <c r="J109" s="88"/>
      <c r="K109" s="83"/>
    </row>
    <row r="110" spans="1:11" ht="14.25" customHeight="1" x14ac:dyDescent="0.25">
      <c r="A110" s="83"/>
      <c r="B110" s="157" t="s">
        <v>104</v>
      </c>
      <c r="C110" s="73"/>
      <c r="D110" s="73"/>
      <c r="E110" s="73"/>
      <c r="F110" s="88"/>
      <c r="G110" s="88"/>
      <c r="H110" s="88"/>
      <c r="I110" s="88"/>
      <c r="J110" s="88"/>
      <c r="K110" s="83"/>
    </row>
    <row r="111" spans="1:11" ht="14.25" customHeight="1" x14ac:dyDescent="0.25">
      <c r="A111" s="83"/>
      <c r="B111" s="74" t="s">
        <v>163</v>
      </c>
      <c r="C111" s="73"/>
      <c r="D111" s="73"/>
      <c r="E111" s="73"/>
      <c r="F111" s="88"/>
      <c r="G111" s="88"/>
      <c r="H111" s="88"/>
      <c r="I111" s="88"/>
      <c r="J111" s="88"/>
      <c r="K111" s="83"/>
    </row>
    <row r="112" spans="1:11" ht="14.25" customHeight="1" x14ac:dyDescent="0.25">
      <c r="A112" s="83"/>
      <c r="B112" s="74" t="s">
        <v>164</v>
      </c>
      <c r="C112" s="73"/>
      <c r="D112" s="73"/>
      <c r="E112" s="73"/>
      <c r="F112" s="88"/>
      <c r="G112" s="88"/>
      <c r="H112" s="88"/>
      <c r="I112" s="88"/>
      <c r="J112" s="88"/>
      <c r="K112" s="83"/>
    </row>
    <row r="113" spans="1:18" ht="15.75" x14ac:dyDescent="0.25">
      <c r="A113" s="83"/>
      <c r="B113" s="115"/>
      <c r="C113" s="115"/>
      <c r="D113" s="115"/>
      <c r="E113" s="115"/>
      <c r="F113" s="115"/>
      <c r="G113" s="115"/>
      <c r="H113" s="115"/>
      <c r="I113" s="115"/>
      <c r="J113" s="115"/>
      <c r="K113" s="83"/>
    </row>
    <row r="114" spans="1:18" ht="15.75" x14ac:dyDescent="0.25">
      <c r="B114" s="35"/>
      <c r="C114" s="20"/>
      <c r="D114" s="20"/>
      <c r="E114" s="20"/>
      <c r="F114" s="91"/>
      <c r="G114" s="91"/>
      <c r="H114" s="91"/>
      <c r="I114" s="91"/>
      <c r="J114" s="91"/>
    </row>
    <row r="115" spans="1:18" ht="14.25" customHeight="1" x14ac:dyDescent="0.25">
      <c r="B115" s="35"/>
      <c r="C115" s="20"/>
      <c r="D115" s="20"/>
      <c r="E115" s="20"/>
      <c r="F115" s="91"/>
      <c r="G115" s="91"/>
      <c r="H115" s="91"/>
      <c r="I115" s="91"/>
      <c r="J115" s="91"/>
    </row>
    <row r="116" spans="1:18" ht="15.75" x14ac:dyDescent="0.25">
      <c r="B116" s="35"/>
      <c r="C116" s="20"/>
      <c r="D116" s="20"/>
      <c r="E116" s="20"/>
      <c r="F116" s="91"/>
      <c r="G116" s="91"/>
      <c r="H116" s="91"/>
      <c r="I116" s="91"/>
      <c r="J116" s="91"/>
    </row>
    <row r="117" spans="1:18" ht="15.75" x14ac:dyDescent="0.25">
      <c r="B117" s="35"/>
      <c r="C117" s="20"/>
      <c r="D117" s="20"/>
      <c r="E117" s="20"/>
      <c r="F117" s="91"/>
      <c r="G117" s="91"/>
      <c r="H117" s="91"/>
      <c r="I117" s="91"/>
      <c r="J117" s="91"/>
    </row>
    <row r="118" spans="1:18" ht="14.25" customHeight="1" x14ac:dyDescent="0.25">
      <c r="B118" s="35"/>
      <c r="C118" s="20"/>
      <c r="D118" s="20"/>
      <c r="E118" s="20"/>
      <c r="F118" s="91"/>
      <c r="G118" s="91"/>
      <c r="H118" s="91"/>
      <c r="I118" s="91"/>
      <c r="J118" s="91"/>
    </row>
    <row r="119" spans="1:18" ht="14.25" customHeight="1" x14ac:dyDescent="0.25">
      <c r="B119" s="35"/>
      <c r="C119" s="20"/>
      <c r="D119" s="20"/>
      <c r="E119" s="20"/>
      <c r="F119" s="91"/>
      <c r="G119" s="91"/>
      <c r="H119" s="91"/>
      <c r="I119" s="91"/>
      <c r="J119" s="91"/>
    </row>
    <row r="120" spans="1:18" ht="14.25" customHeight="1" x14ac:dyDescent="0.25">
      <c r="B120" s="35"/>
      <c r="C120" s="20"/>
      <c r="D120" s="20"/>
      <c r="E120" s="20"/>
      <c r="F120" s="91"/>
      <c r="G120" s="91"/>
      <c r="H120" s="91"/>
      <c r="I120" s="91"/>
      <c r="J120" s="91"/>
    </row>
    <row r="121" spans="1:18" ht="14.25" customHeight="1" x14ac:dyDescent="0.25">
      <c r="B121" s="35"/>
      <c r="C121" s="20"/>
      <c r="D121" s="20"/>
      <c r="E121" s="20"/>
      <c r="F121" s="91"/>
      <c r="G121" s="91"/>
      <c r="H121" s="91"/>
      <c r="I121" s="91"/>
      <c r="J121" s="91"/>
    </row>
    <row r="122" spans="1:18" ht="14.25" customHeight="1" x14ac:dyDescent="0.25">
      <c r="B122" s="35"/>
      <c r="C122" s="20"/>
      <c r="D122" s="20"/>
      <c r="E122" s="20"/>
      <c r="F122" s="91"/>
      <c r="G122" s="91"/>
      <c r="H122" s="91"/>
      <c r="I122" s="91"/>
      <c r="J122" s="91"/>
    </row>
    <row r="123" spans="1:18" s="35" customFormat="1" ht="14.25" customHeight="1" x14ac:dyDescent="0.25">
      <c r="C123" s="20"/>
      <c r="D123" s="20"/>
      <c r="E123" s="20"/>
      <c r="F123" s="91"/>
      <c r="G123" s="91"/>
      <c r="H123" s="91"/>
      <c r="I123" s="91"/>
      <c r="J123" s="91"/>
      <c r="L123" s="20"/>
      <c r="M123" s="20"/>
      <c r="N123" s="20"/>
      <c r="O123" s="20"/>
      <c r="P123" s="20"/>
      <c r="Q123" s="20"/>
      <c r="R123" s="20"/>
    </row>
    <row r="124" spans="1:18" s="35" customFormat="1" ht="14.25" customHeight="1" x14ac:dyDescent="0.25">
      <c r="C124" s="20"/>
      <c r="D124" s="20"/>
      <c r="E124" s="20"/>
      <c r="F124" s="91"/>
      <c r="G124" s="91"/>
      <c r="H124" s="91"/>
      <c r="I124" s="91"/>
      <c r="J124" s="91"/>
      <c r="L124" s="20"/>
      <c r="M124" s="20"/>
      <c r="N124" s="20"/>
      <c r="O124" s="20"/>
      <c r="P124" s="20"/>
      <c r="Q124" s="20"/>
      <c r="R124" s="20"/>
    </row>
    <row r="125" spans="1:18" s="35" customFormat="1" ht="14.25" customHeight="1" x14ac:dyDescent="0.25">
      <c r="C125" s="20"/>
      <c r="D125" s="20"/>
      <c r="E125" s="20"/>
      <c r="F125" s="91"/>
      <c r="G125" s="91"/>
      <c r="H125" s="91"/>
      <c r="I125" s="91"/>
      <c r="J125" s="91"/>
      <c r="L125" s="20"/>
      <c r="M125" s="20"/>
      <c r="N125" s="20"/>
      <c r="O125" s="20"/>
      <c r="P125" s="20"/>
      <c r="Q125" s="20"/>
      <c r="R125" s="20"/>
    </row>
    <row r="126" spans="1:18" s="35" customFormat="1" ht="14.25" customHeight="1" x14ac:dyDescent="0.25">
      <c r="C126" s="20"/>
      <c r="D126" s="20"/>
      <c r="E126" s="20"/>
      <c r="F126" s="91"/>
      <c r="G126" s="91"/>
      <c r="H126" s="91"/>
      <c r="I126" s="91"/>
      <c r="J126" s="91"/>
      <c r="L126" s="20"/>
      <c r="M126" s="20"/>
      <c r="N126" s="20"/>
      <c r="O126" s="20"/>
      <c r="P126" s="20"/>
      <c r="Q126" s="20"/>
      <c r="R126" s="20"/>
    </row>
    <row r="127" spans="1:18" s="35" customFormat="1" ht="14.25" customHeight="1" x14ac:dyDescent="0.25">
      <c r="C127" s="20"/>
      <c r="D127" s="20"/>
      <c r="E127" s="20"/>
      <c r="F127" s="91"/>
      <c r="G127" s="91"/>
      <c r="H127" s="91"/>
      <c r="I127" s="91"/>
      <c r="J127" s="91"/>
      <c r="L127" s="20"/>
      <c r="M127" s="20"/>
      <c r="N127" s="20"/>
      <c r="O127" s="20"/>
      <c r="P127" s="20"/>
      <c r="Q127" s="20"/>
      <c r="R127" s="20"/>
    </row>
    <row r="128" spans="1:18" s="35" customFormat="1" ht="14.25" customHeight="1" x14ac:dyDescent="0.25">
      <c r="C128" s="20"/>
      <c r="D128" s="20"/>
      <c r="E128" s="20"/>
      <c r="F128" s="91"/>
      <c r="G128" s="91"/>
      <c r="H128" s="91"/>
      <c r="I128" s="91"/>
      <c r="J128" s="91"/>
      <c r="L128" s="20"/>
      <c r="M128" s="20"/>
      <c r="N128" s="20"/>
      <c r="O128" s="20"/>
      <c r="P128" s="20"/>
      <c r="Q128" s="20"/>
      <c r="R128" s="20"/>
    </row>
    <row r="129" spans="1:18" s="35" customFormat="1" ht="14.25" customHeight="1" x14ac:dyDescent="0.25">
      <c r="C129" s="20"/>
      <c r="D129" s="20"/>
      <c r="E129" s="20"/>
      <c r="F129" s="91"/>
      <c r="G129" s="91"/>
      <c r="H129" s="91"/>
      <c r="I129" s="91"/>
      <c r="J129" s="91"/>
      <c r="L129" s="20"/>
      <c r="M129" s="20"/>
      <c r="N129" s="20"/>
      <c r="O129" s="20"/>
      <c r="P129" s="20"/>
      <c r="Q129" s="20"/>
      <c r="R129" s="20"/>
    </row>
    <row r="130" spans="1:18" s="35" customFormat="1" ht="14.25" customHeight="1" x14ac:dyDescent="0.25">
      <c r="C130" s="20"/>
      <c r="D130" s="20"/>
      <c r="E130" s="20"/>
      <c r="F130" s="91"/>
      <c r="G130" s="91"/>
      <c r="H130" s="91"/>
      <c r="I130" s="91"/>
      <c r="J130" s="91"/>
      <c r="L130" s="20"/>
      <c r="M130" s="20"/>
      <c r="N130" s="20"/>
      <c r="O130" s="20"/>
      <c r="P130" s="20"/>
      <c r="Q130" s="20"/>
      <c r="R130" s="20"/>
    </row>
    <row r="131" spans="1:18" s="35" customFormat="1" ht="14.25" customHeight="1" x14ac:dyDescent="0.25">
      <c r="C131" s="20"/>
      <c r="D131" s="20"/>
      <c r="E131" s="20"/>
      <c r="F131" s="91"/>
      <c r="G131" s="91"/>
      <c r="H131" s="91"/>
      <c r="I131" s="91"/>
      <c r="J131" s="91"/>
      <c r="L131" s="20"/>
      <c r="M131" s="20"/>
      <c r="N131" s="20"/>
      <c r="O131" s="20"/>
      <c r="P131" s="20"/>
      <c r="Q131" s="20"/>
      <c r="R131" s="20"/>
    </row>
    <row r="132" spans="1:18" s="35" customFormat="1" ht="14.25" customHeight="1" x14ac:dyDescent="0.25">
      <c r="C132" s="20"/>
      <c r="D132" s="20"/>
      <c r="E132" s="20"/>
      <c r="F132" s="91"/>
      <c r="G132" s="91"/>
      <c r="H132" s="91"/>
      <c r="I132" s="91"/>
      <c r="J132" s="91"/>
      <c r="L132" s="20"/>
      <c r="M132" s="20"/>
      <c r="N132" s="20"/>
      <c r="O132" s="20"/>
      <c r="P132" s="20"/>
      <c r="Q132" s="20"/>
      <c r="R132" s="20"/>
    </row>
    <row r="133" spans="1:18" s="35" customFormat="1" ht="14.25" customHeight="1" x14ac:dyDescent="0.25">
      <c r="B133" s="37"/>
      <c r="C133" s="23"/>
      <c r="D133" s="23"/>
      <c r="E133" s="23"/>
      <c r="F133" s="92"/>
      <c r="G133" s="92"/>
      <c r="H133" s="92"/>
      <c r="I133" s="92"/>
      <c r="J133" s="92"/>
      <c r="L133" s="20"/>
      <c r="M133" s="20"/>
      <c r="N133" s="20"/>
      <c r="O133" s="20"/>
      <c r="P133" s="20"/>
      <c r="Q133" s="20"/>
      <c r="R133" s="20"/>
    </row>
    <row r="134" spans="1:18" s="35" customFormat="1" ht="14.25" customHeight="1" x14ac:dyDescent="0.25">
      <c r="B134" s="37"/>
      <c r="C134" s="23"/>
      <c r="D134" s="23"/>
      <c r="E134" s="23"/>
      <c r="F134" s="92"/>
      <c r="G134" s="92"/>
      <c r="H134" s="92"/>
      <c r="I134" s="92"/>
      <c r="J134" s="92"/>
      <c r="L134" s="20"/>
      <c r="M134" s="20"/>
      <c r="N134" s="20"/>
      <c r="O134" s="20"/>
      <c r="P134" s="20"/>
      <c r="Q134" s="20"/>
      <c r="R134" s="20"/>
    </row>
    <row r="135" spans="1:18" s="35" customFormat="1" ht="14.25" customHeight="1" x14ac:dyDescent="0.25">
      <c r="B135" s="37"/>
      <c r="C135" s="23"/>
      <c r="D135" s="23"/>
      <c r="E135" s="23"/>
      <c r="F135" s="92"/>
      <c r="G135" s="92"/>
      <c r="H135" s="92"/>
      <c r="I135" s="92"/>
      <c r="J135" s="92"/>
      <c r="L135" s="20"/>
      <c r="M135" s="20"/>
      <c r="N135" s="20"/>
      <c r="O135" s="20"/>
      <c r="P135" s="20"/>
      <c r="Q135" s="20"/>
      <c r="R135" s="20"/>
    </row>
    <row r="136" spans="1:18" s="35" customFormat="1" ht="14.25" customHeight="1" x14ac:dyDescent="0.25">
      <c r="B136" s="37"/>
      <c r="C136" s="23"/>
      <c r="D136" s="23"/>
      <c r="E136" s="23"/>
      <c r="F136" s="92"/>
      <c r="G136" s="92"/>
      <c r="H136" s="92"/>
      <c r="I136" s="92"/>
      <c r="J136" s="92"/>
      <c r="L136" s="20"/>
      <c r="M136" s="20"/>
      <c r="N136" s="20"/>
      <c r="O136" s="20"/>
      <c r="P136" s="20"/>
      <c r="Q136" s="20"/>
      <c r="R136" s="20"/>
    </row>
    <row r="137" spans="1:18" s="35" customFormat="1" ht="14.25" customHeight="1" x14ac:dyDescent="0.25">
      <c r="B137" s="37"/>
      <c r="C137" s="23"/>
      <c r="D137" s="23"/>
      <c r="E137" s="23"/>
      <c r="F137" s="92"/>
      <c r="G137" s="92"/>
      <c r="H137" s="92"/>
      <c r="I137" s="92"/>
      <c r="J137" s="92"/>
      <c r="L137" s="20"/>
      <c r="M137" s="20"/>
      <c r="N137" s="20"/>
      <c r="O137" s="20"/>
      <c r="P137" s="20"/>
      <c r="Q137" s="20"/>
      <c r="R137" s="20"/>
    </row>
    <row r="138" spans="1:18" s="35" customFormat="1" ht="14.25" customHeight="1" x14ac:dyDescent="0.25">
      <c r="B138" s="37"/>
      <c r="C138" s="23"/>
      <c r="D138" s="23"/>
      <c r="E138" s="23"/>
      <c r="F138" s="92"/>
      <c r="G138" s="92"/>
      <c r="H138" s="92"/>
      <c r="I138" s="92"/>
      <c r="J138" s="92"/>
      <c r="L138" s="20"/>
      <c r="M138" s="20"/>
      <c r="N138" s="20"/>
      <c r="O138" s="20"/>
      <c r="P138" s="20"/>
      <c r="Q138" s="20"/>
      <c r="R138" s="20"/>
    </row>
    <row r="139" spans="1:18" s="92" customFormat="1" ht="14.25" customHeight="1" x14ac:dyDescent="0.25">
      <c r="A139" s="35"/>
      <c r="B139" s="37"/>
      <c r="C139" s="23"/>
      <c r="D139" s="23"/>
      <c r="E139" s="23"/>
      <c r="K139" s="35"/>
      <c r="L139" s="20"/>
      <c r="M139" s="20"/>
      <c r="N139" s="20"/>
      <c r="O139" s="20"/>
      <c r="P139" s="20"/>
      <c r="Q139" s="20"/>
      <c r="R139" s="20"/>
    </row>
    <row r="140" spans="1:18" s="92" customFormat="1" ht="14.25" customHeight="1" x14ac:dyDescent="0.25">
      <c r="A140" s="35"/>
      <c r="B140" s="37"/>
      <c r="C140" s="23"/>
      <c r="D140" s="23"/>
      <c r="E140" s="23"/>
      <c r="K140" s="35"/>
      <c r="L140" s="20"/>
      <c r="M140" s="20"/>
      <c r="N140" s="20"/>
      <c r="O140" s="20"/>
      <c r="P140" s="20"/>
      <c r="Q140" s="20"/>
      <c r="R140" s="20"/>
    </row>
    <row r="141" spans="1:18" s="92" customFormat="1" ht="14.25" customHeight="1" x14ac:dyDescent="0.25">
      <c r="A141" s="35"/>
      <c r="B141" s="37"/>
      <c r="C141" s="23"/>
      <c r="D141" s="23"/>
      <c r="E141" s="23"/>
      <c r="K141" s="35"/>
      <c r="L141" s="20"/>
      <c r="M141" s="20"/>
      <c r="N141" s="20"/>
      <c r="O141" s="20"/>
      <c r="P141" s="20"/>
      <c r="Q141" s="20"/>
      <c r="R141" s="20"/>
    </row>
    <row r="142" spans="1:18" s="92" customFormat="1" ht="14.25" customHeight="1" x14ac:dyDescent="0.25">
      <c r="A142" s="35"/>
      <c r="B142" s="37"/>
      <c r="C142" s="23"/>
      <c r="D142" s="23"/>
      <c r="E142" s="23"/>
      <c r="K142" s="35"/>
      <c r="L142" s="20"/>
      <c r="M142" s="20"/>
      <c r="N142" s="20"/>
      <c r="O142" s="20"/>
      <c r="P142" s="20"/>
      <c r="Q142" s="20"/>
      <c r="R142" s="20"/>
    </row>
    <row r="143" spans="1:18" s="92" customFormat="1" ht="14.25" customHeight="1" x14ac:dyDescent="0.25">
      <c r="A143" s="35"/>
      <c r="B143" s="37"/>
      <c r="C143" s="23"/>
      <c r="D143" s="23"/>
      <c r="E143" s="23"/>
      <c r="K143" s="35"/>
      <c r="L143" s="20"/>
      <c r="M143" s="20"/>
      <c r="N143" s="20"/>
      <c r="O143" s="20"/>
      <c r="P143" s="20"/>
      <c r="Q143" s="20"/>
      <c r="R143" s="20"/>
    </row>
    <row r="144" spans="1:18" s="92" customFormat="1" ht="14.25" customHeight="1" x14ac:dyDescent="0.25">
      <c r="A144" s="35"/>
      <c r="B144" s="37"/>
      <c r="C144" s="23"/>
      <c r="D144" s="23"/>
      <c r="E144" s="23"/>
      <c r="K144" s="35"/>
      <c r="L144" s="20"/>
      <c r="M144" s="20"/>
      <c r="N144" s="20"/>
      <c r="O144" s="20"/>
      <c r="P144" s="20"/>
      <c r="Q144" s="20"/>
      <c r="R144" s="20"/>
    </row>
    <row r="145" spans="1:18" s="92" customFormat="1" ht="14.25" customHeight="1" x14ac:dyDescent="0.25">
      <c r="A145" s="35"/>
      <c r="B145" s="37"/>
      <c r="C145" s="23"/>
      <c r="D145" s="23"/>
      <c r="E145" s="23"/>
      <c r="K145" s="35"/>
      <c r="L145" s="20"/>
      <c r="M145" s="20"/>
      <c r="N145" s="20"/>
      <c r="O145" s="20"/>
      <c r="P145" s="20"/>
      <c r="Q145" s="20"/>
      <c r="R145" s="20"/>
    </row>
    <row r="146" spans="1:18" s="92" customFormat="1" ht="14.25" customHeight="1" x14ac:dyDescent="0.25">
      <c r="A146" s="35"/>
      <c r="B146" s="37"/>
      <c r="C146" s="23"/>
      <c r="D146" s="23"/>
      <c r="E146" s="23"/>
      <c r="K146" s="35"/>
      <c r="L146" s="20"/>
      <c r="M146" s="20"/>
      <c r="N146" s="20"/>
      <c r="O146" s="20"/>
      <c r="P146" s="20"/>
      <c r="Q146" s="20"/>
      <c r="R146" s="20"/>
    </row>
    <row r="147" spans="1:18" s="92" customFormat="1" ht="14.25" customHeight="1" x14ac:dyDescent="0.25">
      <c r="A147" s="35"/>
      <c r="B147" s="37"/>
      <c r="C147" s="23"/>
      <c r="D147" s="23"/>
      <c r="E147" s="23"/>
      <c r="K147" s="35"/>
      <c r="L147" s="20"/>
      <c r="M147" s="20"/>
      <c r="N147" s="20"/>
      <c r="O147" s="20"/>
      <c r="P147" s="20"/>
      <c r="Q147" s="20"/>
      <c r="R147" s="20"/>
    </row>
    <row r="148" spans="1:18" s="92" customFormat="1" ht="14.25" customHeight="1" x14ac:dyDescent="0.25">
      <c r="A148" s="35"/>
      <c r="B148" s="37"/>
      <c r="C148" s="23"/>
      <c r="D148" s="23"/>
      <c r="E148" s="23"/>
      <c r="K148" s="35"/>
      <c r="L148" s="20"/>
      <c r="M148" s="20"/>
      <c r="N148" s="20"/>
      <c r="O148" s="20"/>
      <c r="P148" s="20"/>
      <c r="Q148" s="20"/>
      <c r="R148" s="20"/>
    </row>
    <row r="149" spans="1:18" s="92" customFormat="1" ht="14.25" customHeight="1" x14ac:dyDescent="0.25">
      <c r="A149" s="35"/>
      <c r="B149" s="37"/>
      <c r="C149" s="23"/>
      <c r="D149" s="23"/>
      <c r="E149" s="23"/>
      <c r="K149" s="35"/>
      <c r="L149" s="20"/>
      <c r="M149" s="20"/>
      <c r="N149" s="20"/>
      <c r="O149" s="20"/>
      <c r="P149" s="20"/>
      <c r="Q149" s="20"/>
      <c r="R149" s="20"/>
    </row>
    <row r="150" spans="1:18" s="92" customFormat="1" ht="14.25" customHeight="1" x14ac:dyDescent="0.25">
      <c r="A150" s="35"/>
      <c r="B150" s="37"/>
      <c r="C150" s="23"/>
      <c r="D150" s="23"/>
      <c r="E150" s="23"/>
      <c r="K150" s="35"/>
      <c r="L150" s="20"/>
      <c r="M150" s="20"/>
      <c r="N150" s="20"/>
      <c r="O150" s="20"/>
      <c r="P150" s="20"/>
      <c r="Q150" s="20"/>
      <c r="R150" s="20"/>
    </row>
    <row r="151" spans="1:18" s="92" customFormat="1" ht="14.25" customHeight="1" x14ac:dyDescent="0.25">
      <c r="A151" s="35"/>
      <c r="B151" s="37"/>
      <c r="C151" s="23"/>
      <c r="D151" s="23"/>
      <c r="E151" s="23"/>
      <c r="K151" s="35"/>
      <c r="L151" s="20"/>
      <c r="M151" s="20"/>
      <c r="N151" s="20"/>
      <c r="O151" s="20"/>
      <c r="P151" s="20"/>
      <c r="Q151" s="20"/>
      <c r="R151" s="20"/>
    </row>
    <row r="152" spans="1:18" s="92" customFormat="1" ht="14.25" customHeight="1" x14ac:dyDescent="0.25">
      <c r="A152" s="35"/>
      <c r="B152" s="37"/>
      <c r="C152" s="23"/>
      <c r="D152" s="23"/>
      <c r="E152" s="23"/>
      <c r="K152" s="35"/>
      <c r="L152" s="20"/>
      <c r="M152" s="20"/>
      <c r="N152" s="20"/>
      <c r="O152" s="20"/>
      <c r="P152" s="20"/>
      <c r="Q152" s="20"/>
      <c r="R152" s="20"/>
    </row>
    <row r="153" spans="1:18" s="92" customFormat="1" ht="14.25" customHeight="1" x14ac:dyDescent="0.25">
      <c r="A153" s="35"/>
      <c r="B153" s="37"/>
      <c r="C153" s="23"/>
      <c r="D153" s="23"/>
      <c r="E153" s="23"/>
      <c r="K153" s="35"/>
      <c r="L153" s="20"/>
      <c r="M153" s="20"/>
      <c r="N153" s="20"/>
      <c r="O153" s="20"/>
      <c r="P153" s="20"/>
      <c r="Q153" s="20"/>
      <c r="R153" s="20"/>
    </row>
    <row r="154" spans="1:18" s="92" customFormat="1" ht="14.25" customHeight="1" x14ac:dyDescent="0.25">
      <c r="A154" s="35"/>
      <c r="B154" s="37"/>
      <c r="C154" s="23"/>
      <c r="D154" s="23"/>
      <c r="E154" s="23"/>
      <c r="K154" s="35"/>
      <c r="L154" s="20"/>
      <c r="M154" s="20"/>
      <c r="N154" s="20"/>
      <c r="O154" s="20"/>
      <c r="P154" s="20"/>
      <c r="Q154" s="20"/>
      <c r="R154" s="20"/>
    </row>
    <row r="155" spans="1:18" s="92" customFormat="1" ht="14.25" customHeight="1" x14ac:dyDescent="0.25">
      <c r="A155" s="35"/>
      <c r="B155" s="37"/>
      <c r="C155" s="23"/>
      <c r="D155" s="23"/>
      <c r="E155" s="23"/>
      <c r="K155" s="35"/>
      <c r="L155" s="20"/>
      <c r="M155" s="20"/>
      <c r="N155" s="20"/>
      <c r="O155" s="20"/>
      <c r="P155" s="20"/>
      <c r="Q155" s="20"/>
      <c r="R155" s="20"/>
    </row>
    <row r="156" spans="1:18" s="92" customFormat="1" ht="14.25" customHeight="1" x14ac:dyDescent="0.25">
      <c r="A156" s="35"/>
      <c r="B156" s="37"/>
      <c r="C156" s="23"/>
      <c r="D156" s="23"/>
      <c r="E156" s="23"/>
      <c r="K156" s="35"/>
      <c r="L156" s="20"/>
      <c r="M156" s="20"/>
      <c r="N156" s="20"/>
      <c r="O156" s="20"/>
      <c r="P156" s="20"/>
      <c r="Q156" s="20"/>
      <c r="R156" s="20"/>
    </row>
    <row r="157" spans="1:18" s="92" customFormat="1" ht="14.25" customHeight="1" x14ac:dyDescent="0.25">
      <c r="A157" s="35"/>
      <c r="B157" s="37"/>
      <c r="C157" s="23"/>
      <c r="D157" s="23"/>
      <c r="E157" s="23"/>
      <c r="K157" s="35"/>
      <c r="L157" s="20"/>
      <c r="M157" s="20"/>
      <c r="N157" s="20"/>
      <c r="O157" s="20"/>
      <c r="P157" s="20"/>
      <c r="Q157" s="20"/>
      <c r="R157" s="20"/>
    </row>
    <row r="158" spans="1:18" s="92" customFormat="1" ht="14.25" customHeight="1" x14ac:dyDescent="0.25">
      <c r="A158" s="35"/>
      <c r="B158" s="37"/>
      <c r="C158" s="23"/>
      <c r="D158" s="23"/>
      <c r="E158" s="23"/>
      <c r="K158" s="35"/>
      <c r="L158" s="20"/>
      <c r="M158" s="20"/>
      <c r="N158" s="20"/>
      <c r="O158" s="20"/>
      <c r="P158" s="20"/>
      <c r="Q158" s="20"/>
      <c r="R158" s="20"/>
    </row>
    <row r="159" spans="1:18" s="92" customFormat="1" ht="14.25" customHeight="1" x14ac:dyDescent="0.25">
      <c r="A159" s="35"/>
      <c r="B159" s="37"/>
      <c r="C159" s="23"/>
      <c r="D159" s="23"/>
      <c r="E159" s="23"/>
      <c r="K159" s="35"/>
      <c r="L159" s="20"/>
      <c r="M159" s="20"/>
      <c r="N159" s="20"/>
      <c r="O159" s="20"/>
      <c r="P159" s="20"/>
      <c r="Q159" s="20"/>
      <c r="R159" s="20"/>
    </row>
    <row r="160" spans="1:18" s="92" customFormat="1" ht="14.25" customHeight="1" x14ac:dyDescent="0.25">
      <c r="A160" s="35"/>
      <c r="B160" s="37"/>
      <c r="C160" s="23"/>
      <c r="D160" s="23"/>
      <c r="E160" s="23"/>
      <c r="K160" s="35"/>
      <c r="L160" s="20"/>
      <c r="M160" s="20"/>
      <c r="N160" s="20"/>
      <c r="O160" s="20"/>
      <c r="P160" s="20"/>
      <c r="Q160" s="20"/>
      <c r="R160" s="20"/>
    </row>
    <row r="161" spans="1:18" s="92" customFormat="1" ht="14.25" customHeight="1" x14ac:dyDescent="0.25">
      <c r="A161" s="35"/>
      <c r="B161" s="37"/>
      <c r="C161" s="23"/>
      <c r="D161" s="23"/>
      <c r="E161" s="23"/>
      <c r="K161" s="35"/>
      <c r="L161" s="20"/>
      <c r="M161" s="20"/>
      <c r="N161" s="20"/>
      <c r="O161" s="20"/>
      <c r="P161" s="20"/>
      <c r="Q161" s="20"/>
      <c r="R161" s="20"/>
    </row>
    <row r="162" spans="1:18" s="92" customFormat="1" ht="14.25" customHeight="1" x14ac:dyDescent="0.25">
      <c r="A162" s="35"/>
      <c r="B162" s="37"/>
      <c r="C162" s="23"/>
      <c r="D162" s="23"/>
      <c r="E162" s="23"/>
      <c r="K162" s="35"/>
      <c r="L162" s="20"/>
      <c r="M162" s="20"/>
      <c r="N162" s="20"/>
      <c r="O162" s="20"/>
      <c r="P162" s="20"/>
      <c r="Q162" s="20"/>
      <c r="R162" s="20"/>
    </row>
    <row r="163" spans="1:18" s="92" customFormat="1" ht="14.25" customHeight="1" x14ac:dyDescent="0.25">
      <c r="A163" s="35"/>
      <c r="B163" s="37"/>
      <c r="C163" s="23"/>
      <c r="D163" s="23"/>
      <c r="E163" s="23"/>
      <c r="K163" s="35"/>
      <c r="L163" s="20"/>
      <c r="M163" s="20"/>
      <c r="N163" s="20"/>
      <c r="O163" s="20"/>
      <c r="P163" s="20"/>
      <c r="Q163" s="20"/>
      <c r="R163" s="20"/>
    </row>
    <row r="164" spans="1:18" s="92" customFormat="1" ht="14.25" customHeight="1" x14ac:dyDescent="0.25">
      <c r="A164" s="35"/>
      <c r="B164" s="37"/>
      <c r="C164" s="23"/>
      <c r="D164" s="23"/>
      <c r="E164" s="23"/>
      <c r="K164" s="35"/>
      <c r="L164" s="20"/>
      <c r="M164" s="20"/>
      <c r="N164" s="20"/>
      <c r="O164" s="20"/>
      <c r="P164" s="20"/>
      <c r="Q164" s="20"/>
      <c r="R164" s="20"/>
    </row>
    <row r="165" spans="1:18" s="92" customFormat="1" ht="14.25" customHeight="1" x14ac:dyDescent="0.25">
      <c r="A165" s="35"/>
      <c r="B165" s="37"/>
      <c r="C165" s="23"/>
      <c r="D165" s="23"/>
      <c r="E165" s="23"/>
      <c r="K165" s="35"/>
      <c r="L165" s="20"/>
      <c r="M165" s="20"/>
      <c r="N165" s="20"/>
      <c r="O165" s="20"/>
      <c r="P165" s="20"/>
      <c r="Q165" s="20"/>
      <c r="R165" s="20"/>
    </row>
    <row r="166" spans="1:18" s="92" customFormat="1" ht="14.25" customHeight="1" x14ac:dyDescent="0.25">
      <c r="A166" s="35"/>
      <c r="B166" s="37"/>
      <c r="C166" s="23"/>
      <c r="D166" s="23"/>
      <c r="E166" s="23"/>
      <c r="K166" s="35"/>
      <c r="L166" s="20"/>
      <c r="M166" s="20"/>
      <c r="N166" s="20"/>
      <c r="O166" s="20"/>
      <c r="P166" s="20"/>
      <c r="Q166" s="20"/>
      <c r="R166" s="20"/>
    </row>
    <row r="167" spans="1:18" s="92" customFormat="1" ht="14.25" customHeight="1" x14ac:dyDescent="0.25">
      <c r="A167" s="35"/>
      <c r="B167" s="37"/>
      <c r="C167" s="23"/>
      <c r="D167" s="23"/>
      <c r="E167" s="23"/>
      <c r="K167" s="35"/>
      <c r="L167" s="20"/>
      <c r="M167" s="20"/>
      <c r="N167" s="20"/>
      <c r="O167" s="20"/>
      <c r="P167" s="20"/>
      <c r="Q167" s="20"/>
      <c r="R167" s="20"/>
    </row>
    <row r="168" spans="1:18" s="92" customFormat="1" ht="14.25" customHeight="1" x14ac:dyDescent="0.25">
      <c r="A168" s="35"/>
      <c r="B168" s="37"/>
      <c r="C168" s="23"/>
      <c r="D168" s="23"/>
      <c r="E168" s="23"/>
      <c r="K168" s="35"/>
      <c r="L168" s="20"/>
      <c r="M168" s="20"/>
      <c r="N168" s="20"/>
      <c r="O168" s="20"/>
      <c r="P168" s="20"/>
      <c r="Q168" s="20"/>
      <c r="R168" s="20"/>
    </row>
    <row r="169" spans="1:18" s="92" customFormat="1" ht="14.25" customHeight="1" x14ac:dyDescent="0.25">
      <c r="A169" s="35"/>
      <c r="B169" s="37"/>
      <c r="C169" s="23"/>
      <c r="D169" s="23"/>
      <c r="E169" s="23"/>
      <c r="K169" s="35"/>
      <c r="L169" s="20"/>
      <c r="M169" s="20"/>
      <c r="N169" s="20"/>
      <c r="O169" s="20"/>
      <c r="P169" s="20"/>
      <c r="Q169" s="20"/>
      <c r="R169" s="20"/>
    </row>
    <row r="170" spans="1:18" s="92" customFormat="1" ht="14.25" customHeight="1" x14ac:dyDescent="0.25">
      <c r="A170" s="35"/>
      <c r="B170" s="37"/>
      <c r="C170" s="23"/>
      <c r="D170" s="23"/>
      <c r="E170" s="23"/>
      <c r="K170" s="35"/>
      <c r="L170" s="20"/>
      <c r="M170" s="20"/>
      <c r="N170" s="20"/>
      <c r="O170" s="20"/>
      <c r="P170" s="20"/>
      <c r="Q170" s="20"/>
      <c r="R170" s="20"/>
    </row>
    <row r="171" spans="1:18" s="92" customFormat="1" ht="14.25" customHeight="1" x14ac:dyDescent="0.25">
      <c r="A171" s="35"/>
      <c r="B171" s="37"/>
      <c r="C171" s="23"/>
      <c r="D171" s="23"/>
      <c r="E171" s="23"/>
      <c r="K171" s="35"/>
      <c r="L171" s="20"/>
      <c r="M171" s="20"/>
      <c r="N171" s="20"/>
      <c r="O171" s="20"/>
      <c r="P171" s="20"/>
      <c r="Q171" s="20"/>
      <c r="R171" s="20"/>
    </row>
    <row r="172" spans="1:18" s="92" customFormat="1" ht="14.25" customHeight="1" x14ac:dyDescent="0.25">
      <c r="A172" s="35"/>
      <c r="B172" s="37"/>
      <c r="C172" s="23"/>
      <c r="D172" s="23"/>
      <c r="E172" s="23"/>
      <c r="K172" s="35"/>
      <c r="L172" s="20"/>
      <c r="M172" s="20"/>
      <c r="N172" s="20"/>
      <c r="O172" s="20"/>
      <c r="P172" s="20"/>
      <c r="Q172" s="20"/>
      <c r="R172" s="20"/>
    </row>
    <row r="173" spans="1:18" s="92" customFormat="1" ht="14.25" customHeight="1" x14ac:dyDescent="0.25">
      <c r="A173" s="35"/>
      <c r="B173" s="37"/>
      <c r="C173" s="23"/>
      <c r="D173" s="23"/>
      <c r="E173" s="23"/>
      <c r="K173" s="35"/>
      <c r="L173" s="20"/>
      <c r="M173" s="20"/>
      <c r="N173" s="20"/>
      <c r="O173" s="20"/>
      <c r="P173" s="20"/>
      <c r="Q173" s="20"/>
      <c r="R173" s="20"/>
    </row>
    <row r="174" spans="1:18" s="92" customFormat="1" ht="14.25" customHeight="1" x14ac:dyDescent="0.25">
      <c r="A174" s="35"/>
      <c r="B174" s="37"/>
      <c r="C174" s="23"/>
      <c r="D174" s="23"/>
      <c r="E174" s="23"/>
      <c r="K174" s="35"/>
      <c r="L174" s="20"/>
      <c r="M174" s="20"/>
      <c r="N174" s="20"/>
      <c r="O174" s="20"/>
      <c r="P174" s="20"/>
      <c r="Q174" s="20"/>
      <c r="R174" s="20"/>
    </row>
    <row r="175" spans="1:18" s="92" customFormat="1" ht="14.25" customHeight="1" x14ac:dyDescent="0.25">
      <c r="A175" s="35"/>
      <c r="B175" s="37"/>
      <c r="C175" s="23"/>
      <c r="D175" s="23"/>
      <c r="E175" s="23"/>
      <c r="K175" s="35"/>
      <c r="L175" s="20"/>
      <c r="M175" s="20"/>
      <c r="N175" s="20"/>
      <c r="O175" s="20"/>
      <c r="P175" s="20"/>
      <c r="Q175" s="20"/>
      <c r="R175" s="20"/>
    </row>
  </sheetData>
  <sheetProtection algorithmName="SHA-512" hashValue="rMMMoTuTNHPZsN5EnP4x1HDykahYRvStGxKV7yi+UThIU614UsM6bnv3TSFAND9E1zoG0yAmk9Or+3/OcLN7vw==" saltValue="AwpQdXDjurZdEQGwZVr29g==" spinCount="100000" sheet="1" objects="1" scenarios="1"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2C2E-93A1-4E27-A66D-B762AEF0703B}">
  <sheetPr>
    <tabColor rgb="FFC00000"/>
  </sheetPr>
  <dimension ref="A1:K41"/>
  <sheetViews>
    <sheetView topLeftCell="A16" zoomScale="160" zoomScaleNormal="160" workbookViewId="0">
      <selection activeCell="B40" sqref="B40:J40"/>
    </sheetView>
  </sheetViews>
  <sheetFormatPr defaultColWidth="10.42578125" defaultRowHeight="15" customHeight="1" x14ac:dyDescent="0.25"/>
  <cols>
    <col min="1" max="1" width="2.7109375" style="8" customWidth="1"/>
    <col min="2" max="2" width="77.28515625" style="49" customWidth="1"/>
    <col min="3" max="3" width="2.7109375" style="8" customWidth="1"/>
    <col min="4" max="4" width="20.42578125" style="8" bestFit="1" customWidth="1"/>
    <col min="5" max="5" width="2.7109375" style="8" customWidth="1"/>
    <col min="6" max="8" width="10.7109375" style="8" customWidth="1"/>
    <col min="9" max="9" width="2.7109375" style="8" customWidth="1"/>
    <col min="10" max="10" width="10.7109375" style="8" customWidth="1"/>
    <col min="11" max="11" width="2.7109375" style="8" customWidth="1"/>
    <col min="12" max="16384" width="10.42578125" style="8"/>
  </cols>
  <sheetData>
    <row r="1" spans="1:11" ht="13.5" x14ac:dyDescent="0.25">
      <c r="A1" s="72"/>
      <c r="B1" s="74"/>
      <c r="C1" s="72"/>
      <c r="D1" s="72"/>
      <c r="E1" s="72"/>
      <c r="F1" s="72"/>
      <c r="G1" s="72"/>
      <c r="H1" s="72"/>
      <c r="I1" s="72"/>
      <c r="J1" s="72"/>
      <c r="K1" s="72"/>
    </row>
    <row r="2" spans="1:11" ht="15" customHeight="1" x14ac:dyDescent="0.3">
      <c r="A2" s="72"/>
      <c r="B2" s="76" t="s">
        <v>165</v>
      </c>
      <c r="C2" s="72"/>
      <c r="D2" s="72"/>
      <c r="E2" s="72"/>
      <c r="F2" s="72"/>
      <c r="G2" s="72"/>
      <c r="H2" s="72"/>
      <c r="I2" s="72"/>
      <c r="J2" s="72"/>
      <c r="K2" s="72"/>
    </row>
    <row r="3" spans="1:11" ht="15.75" x14ac:dyDescent="0.25">
      <c r="A3" s="72"/>
      <c r="B3" s="74"/>
      <c r="C3" s="72"/>
      <c r="D3" s="72"/>
      <c r="E3" s="72"/>
      <c r="F3" s="72"/>
      <c r="G3" s="72"/>
      <c r="H3" s="72"/>
      <c r="I3" s="72"/>
      <c r="J3" s="72"/>
      <c r="K3" s="73"/>
    </row>
    <row r="4" spans="1:11" ht="15" customHeight="1" x14ac:dyDescent="0.25">
      <c r="A4" s="72"/>
      <c r="B4" s="38" t="s">
        <v>166</v>
      </c>
      <c r="C4" s="72"/>
      <c r="D4" s="2" t="s">
        <v>9</v>
      </c>
      <c r="E4" s="72"/>
      <c r="F4" s="2">
        <v>2022</v>
      </c>
      <c r="G4" s="2">
        <v>2023</v>
      </c>
      <c r="H4" s="2">
        <v>2024</v>
      </c>
      <c r="I4" s="72"/>
      <c r="J4" s="2">
        <v>2025</v>
      </c>
      <c r="K4" s="73"/>
    </row>
    <row r="5" spans="1:11" ht="15" customHeight="1" x14ac:dyDescent="0.25">
      <c r="A5" s="72"/>
      <c r="B5" s="58" t="s">
        <v>167</v>
      </c>
      <c r="C5" s="72"/>
      <c r="D5" s="9" t="s">
        <v>168</v>
      </c>
      <c r="E5" s="72"/>
      <c r="F5" s="81">
        <v>12.041</v>
      </c>
      <c r="G5" s="81">
        <v>10.3</v>
      </c>
      <c r="H5" s="81">
        <v>13.686146000000001</v>
      </c>
      <c r="I5" s="72"/>
      <c r="J5" s="81">
        <v>14.839431999999999</v>
      </c>
      <c r="K5" s="73"/>
    </row>
    <row r="6" spans="1:11" ht="15" customHeight="1" x14ac:dyDescent="0.25">
      <c r="A6" s="72"/>
      <c r="B6" s="57" t="s">
        <v>169</v>
      </c>
      <c r="C6" s="72"/>
      <c r="D6" s="3" t="s">
        <v>168</v>
      </c>
      <c r="E6" s="72"/>
      <c r="F6" s="19">
        <v>3.6720000000000002</v>
      </c>
      <c r="G6" s="19">
        <v>3.5093639999999997</v>
      </c>
      <c r="H6" s="19">
        <v>4.096508</v>
      </c>
      <c r="I6" s="72"/>
      <c r="J6" s="19">
        <v>5.3969170000000002</v>
      </c>
      <c r="K6" s="73"/>
    </row>
    <row r="7" spans="1:11" ht="15" customHeight="1" x14ac:dyDescent="0.25">
      <c r="A7" s="72"/>
      <c r="B7" s="57" t="s">
        <v>170</v>
      </c>
      <c r="C7" s="72"/>
      <c r="D7" s="3" t="s">
        <v>168</v>
      </c>
      <c r="E7" s="72"/>
      <c r="F7" s="19">
        <v>8.3689999999999998</v>
      </c>
      <c r="G7" s="19">
        <v>6.6996869999999999</v>
      </c>
      <c r="H7" s="19">
        <v>9.5896380000000008</v>
      </c>
      <c r="I7" s="72"/>
      <c r="J7" s="19">
        <v>9.4425159999999995</v>
      </c>
      <c r="K7" s="73"/>
    </row>
    <row r="8" spans="1:11" ht="15" customHeight="1" x14ac:dyDescent="0.25">
      <c r="A8" s="72"/>
      <c r="B8" s="58" t="s">
        <v>171</v>
      </c>
      <c r="C8" s="72"/>
      <c r="D8" s="9" t="s">
        <v>73</v>
      </c>
      <c r="E8" s="72"/>
      <c r="F8" s="9">
        <v>9</v>
      </c>
      <c r="G8" s="9">
        <v>7</v>
      </c>
      <c r="H8" s="9">
        <v>14</v>
      </c>
      <c r="I8" s="72"/>
      <c r="J8" s="9">
        <v>16</v>
      </c>
      <c r="K8" s="72"/>
    </row>
    <row r="9" spans="1:11" ht="15" customHeight="1" x14ac:dyDescent="0.25">
      <c r="A9" s="72"/>
      <c r="B9" s="57" t="s">
        <v>172</v>
      </c>
      <c r="C9" s="72"/>
      <c r="D9" s="3" t="s">
        <v>73</v>
      </c>
      <c r="E9" s="72"/>
      <c r="F9" s="18">
        <v>0</v>
      </c>
      <c r="G9" s="18">
        <v>0</v>
      </c>
      <c r="H9" s="18">
        <v>0</v>
      </c>
      <c r="I9" s="72"/>
      <c r="J9" s="18">
        <v>0</v>
      </c>
      <c r="K9" s="72"/>
    </row>
    <row r="10" spans="1:11" ht="15" customHeight="1" x14ac:dyDescent="0.25">
      <c r="A10" s="72"/>
      <c r="B10" s="57" t="s">
        <v>173</v>
      </c>
      <c r="C10" s="72"/>
      <c r="D10" s="3" t="s">
        <v>73</v>
      </c>
      <c r="E10" s="72"/>
      <c r="F10" s="3">
        <v>4</v>
      </c>
      <c r="G10" s="3">
        <v>0</v>
      </c>
      <c r="H10" s="3">
        <v>4</v>
      </c>
      <c r="I10" s="72"/>
      <c r="J10" s="3">
        <v>7</v>
      </c>
      <c r="K10" s="72"/>
    </row>
    <row r="11" spans="1:11" ht="15" customHeight="1" x14ac:dyDescent="0.25">
      <c r="A11" s="72"/>
      <c r="B11" s="57" t="s">
        <v>174</v>
      </c>
      <c r="C11" s="72"/>
      <c r="D11" s="3" t="s">
        <v>73</v>
      </c>
      <c r="E11" s="72"/>
      <c r="F11" s="3">
        <v>4</v>
      </c>
      <c r="G11" s="3">
        <v>3</v>
      </c>
      <c r="H11" s="3">
        <v>9</v>
      </c>
      <c r="I11" s="72"/>
      <c r="J11" s="3">
        <v>8</v>
      </c>
      <c r="K11" s="72"/>
    </row>
    <row r="12" spans="1:11" ht="15" customHeight="1" x14ac:dyDescent="0.25">
      <c r="A12" s="72"/>
      <c r="B12" s="57" t="s">
        <v>175</v>
      </c>
      <c r="C12" s="72"/>
      <c r="D12" s="3" t="s">
        <v>73</v>
      </c>
      <c r="E12" s="72"/>
      <c r="F12" s="3">
        <v>1</v>
      </c>
      <c r="G12" s="3">
        <v>4</v>
      </c>
      <c r="H12" s="3">
        <v>1</v>
      </c>
      <c r="I12" s="72"/>
      <c r="J12" s="3">
        <v>1</v>
      </c>
      <c r="K12" s="72"/>
    </row>
    <row r="13" spans="1:11" ht="15" customHeight="1" x14ac:dyDescent="0.25">
      <c r="A13" s="72"/>
      <c r="B13" s="58" t="s">
        <v>176</v>
      </c>
      <c r="C13" s="72"/>
      <c r="D13" s="9" t="s">
        <v>177</v>
      </c>
      <c r="E13" s="72"/>
      <c r="F13" s="9">
        <v>0.75</v>
      </c>
      <c r="G13" s="81">
        <v>0.68</v>
      </c>
      <c r="H13" s="81">
        <v>1.0229322411144817</v>
      </c>
      <c r="I13" s="72"/>
      <c r="J13" s="81">
        <v>1.0782083842562169</v>
      </c>
      <c r="K13" s="72"/>
    </row>
    <row r="14" spans="1:11" ht="15" customHeight="1" x14ac:dyDescent="0.25">
      <c r="A14" s="72"/>
      <c r="B14" s="57" t="s">
        <v>169</v>
      </c>
      <c r="C14" s="72"/>
      <c r="D14" s="3" t="s">
        <v>177</v>
      </c>
      <c r="E14" s="72"/>
      <c r="F14" s="25">
        <v>0.75</v>
      </c>
      <c r="G14" s="82">
        <v>0</v>
      </c>
      <c r="H14" s="82">
        <v>0</v>
      </c>
      <c r="I14" s="72"/>
      <c r="J14" s="82">
        <v>0</v>
      </c>
      <c r="K14" s="72"/>
    </row>
    <row r="15" spans="1:11" ht="15" customHeight="1" x14ac:dyDescent="0.25">
      <c r="A15" s="72"/>
      <c r="B15" s="57" t="s">
        <v>170</v>
      </c>
      <c r="C15" s="72"/>
      <c r="D15" s="3" t="s">
        <v>177</v>
      </c>
      <c r="E15" s="72"/>
      <c r="F15" s="25">
        <v>1.08</v>
      </c>
      <c r="G15" s="82">
        <v>1.0448249298810526</v>
      </c>
      <c r="H15" s="82">
        <v>0.72995456137134684</v>
      </c>
      <c r="I15" s="72"/>
      <c r="J15" s="82">
        <v>0.741327841011866</v>
      </c>
      <c r="K15" s="72"/>
    </row>
    <row r="16" spans="1:11" ht="18" customHeight="1" x14ac:dyDescent="0.25">
      <c r="A16" s="72"/>
      <c r="B16" s="40" t="s">
        <v>178</v>
      </c>
      <c r="C16" s="72"/>
      <c r="D16" s="9" t="s">
        <v>73</v>
      </c>
      <c r="E16" s="72"/>
      <c r="F16" s="9">
        <v>13</v>
      </c>
      <c r="G16" s="9">
        <v>3</v>
      </c>
      <c r="H16" s="9">
        <v>12</v>
      </c>
      <c r="I16" s="72"/>
      <c r="J16" s="9">
        <v>10</v>
      </c>
      <c r="K16" s="72"/>
    </row>
    <row r="17" spans="1:11" ht="15" customHeight="1" x14ac:dyDescent="0.25">
      <c r="A17" s="72"/>
      <c r="B17" s="57" t="s">
        <v>179</v>
      </c>
      <c r="C17" s="72"/>
      <c r="D17" s="3" t="s">
        <v>73</v>
      </c>
      <c r="E17" s="72"/>
      <c r="F17" s="3">
        <v>10</v>
      </c>
      <c r="G17" s="3">
        <v>3</v>
      </c>
      <c r="H17" s="3">
        <v>3</v>
      </c>
      <c r="I17" s="72"/>
      <c r="J17" s="3">
        <v>6</v>
      </c>
      <c r="K17" s="72"/>
    </row>
    <row r="18" spans="1:11" ht="15" customHeight="1" x14ac:dyDescent="0.25">
      <c r="A18" s="72"/>
      <c r="B18" s="57" t="s">
        <v>180</v>
      </c>
      <c r="C18" s="72"/>
      <c r="D18" s="3" t="s">
        <v>73</v>
      </c>
      <c r="E18" s="72"/>
      <c r="F18" s="3">
        <v>2</v>
      </c>
      <c r="G18" s="3">
        <v>0</v>
      </c>
      <c r="H18" s="3">
        <v>8</v>
      </c>
      <c r="I18" s="72"/>
      <c r="J18" s="3">
        <v>4</v>
      </c>
      <c r="K18" s="72"/>
    </row>
    <row r="19" spans="1:11" ht="15" customHeight="1" x14ac:dyDescent="0.25">
      <c r="A19" s="72"/>
      <c r="B19" s="57" t="s">
        <v>181</v>
      </c>
      <c r="C19" s="72"/>
      <c r="D19" s="3" t="s">
        <v>73</v>
      </c>
      <c r="E19" s="72"/>
      <c r="F19" s="3">
        <v>1</v>
      </c>
      <c r="G19" s="3">
        <v>0</v>
      </c>
      <c r="H19" s="3">
        <v>0</v>
      </c>
      <c r="I19" s="72"/>
      <c r="J19" s="3">
        <v>0</v>
      </c>
      <c r="K19" s="72"/>
    </row>
    <row r="20" spans="1:11" ht="15" customHeight="1" x14ac:dyDescent="0.25">
      <c r="A20" s="72"/>
      <c r="B20" s="57" t="s">
        <v>182</v>
      </c>
      <c r="C20" s="72"/>
      <c r="D20" s="3" t="s">
        <v>73</v>
      </c>
      <c r="E20" s="72"/>
      <c r="F20" s="3">
        <v>0</v>
      </c>
      <c r="G20" s="3">
        <v>0</v>
      </c>
      <c r="H20" s="3">
        <v>1</v>
      </c>
      <c r="I20" s="72"/>
      <c r="J20" s="3">
        <v>0</v>
      </c>
      <c r="K20" s="72"/>
    </row>
    <row r="21" spans="1:11" ht="15" customHeight="1" x14ac:dyDescent="0.25">
      <c r="A21" s="72"/>
      <c r="B21" s="58" t="s">
        <v>183</v>
      </c>
      <c r="C21" s="72"/>
      <c r="D21" s="9" t="s">
        <v>177</v>
      </c>
      <c r="E21" s="72"/>
      <c r="F21" s="9">
        <v>1.08</v>
      </c>
      <c r="G21" s="81">
        <v>0.29385689228117284</v>
      </c>
      <c r="H21" s="81">
        <v>0.8767990638124129</v>
      </c>
      <c r="I21" s="72"/>
      <c r="J21" s="81">
        <v>0.67388024016013559</v>
      </c>
      <c r="K21" s="72"/>
    </row>
    <row r="22" spans="1:11" ht="15" customHeight="1" x14ac:dyDescent="0.25">
      <c r="A22" s="72"/>
      <c r="B22" s="58" t="s">
        <v>184</v>
      </c>
      <c r="C22" s="72"/>
      <c r="D22" s="9" t="s">
        <v>73</v>
      </c>
      <c r="E22" s="72"/>
      <c r="F22" s="17">
        <v>446</v>
      </c>
      <c r="G22" s="17">
        <v>502</v>
      </c>
      <c r="H22" s="17">
        <v>655</v>
      </c>
      <c r="I22" s="72"/>
      <c r="J22" s="17">
        <v>498</v>
      </c>
      <c r="K22" s="72"/>
    </row>
    <row r="23" spans="1:11" ht="15" customHeight="1" x14ac:dyDescent="0.25">
      <c r="A23" s="72"/>
      <c r="B23" s="58" t="s">
        <v>185</v>
      </c>
      <c r="C23" s="72"/>
      <c r="D23" s="9" t="s">
        <v>177</v>
      </c>
      <c r="E23" s="72"/>
      <c r="F23" s="17">
        <v>37.04</v>
      </c>
      <c r="G23" s="17">
        <v>49.172053308382921</v>
      </c>
      <c r="H23" s="17">
        <v>47.858615566427538</v>
      </c>
      <c r="I23" s="72"/>
      <c r="J23" s="17">
        <v>33.55923595997475</v>
      </c>
      <c r="K23" s="72"/>
    </row>
    <row r="24" spans="1:11" ht="15" customHeight="1" x14ac:dyDescent="0.25">
      <c r="A24" s="72"/>
      <c r="B24" s="58" t="s">
        <v>186</v>
      </c>
      <c r="C24" s="72"/>
      <c r="D24" s="9"/>
      <c r="E24" s="72"/>
      <c r="F24" s="17">
        <v>1</v>
      </c>
      <c r="G24" s="17">
        <v>3</v>
      </c>
      <c r="H24" s="17">
        <v>5</v>
      </c>
      <c r="I24" s="72"/>
      <c r="J24" s="17">
        <v>0</v>
      </c>
      <c r="K24" s="72"/>
    </row>
    <row r="25" spans="1:11" ht="15" customHeight="1" x14ac:dyDescent="0.25">
      <c r="A25" s="72"/>
      <c r="B25" s="63" t="s">
        <v>187</v>
      </c>
      <c r="C25" s="72"/>
      <c r="D25" s="3" t="s">
        <v>73</v>
      </c>
      <c r="E25" s="72"/>
      <c r="F25" s="3">
        <v>0</v>
      </c>
      <c r="G25" s="3">
        <v>0</v>
      </c>
      <c r="H25" s="3">
        <v>1</v>
      </c>
      <c r="I25" s="72"/>
      <c r="J25" s="3">
        <v>0</v>
      </c>
      <c r="K25" s="72"/>
    </row>
    <row r="26" spans="1:11" ht="15" customHeight="1" x14ac:dyDescent="0.25">
      <c r="A26" s="72"/>
      <c r="B26" s="63" t="s">
        <v>188</v>
      </c>
      <c r="C26" s="72"/>
      <c r="D26" s="3" t="s">
        <v>73</v>
      </c>
      <c r="E26" s="72"/>
      <c r="F26" s="3">
        <v>1</v>
      </c>
      <c r="G26" s="3">
        <v>3</v>
      </c>
      <c r="H26" s="3">
        <v>4</v>
      </c>
      <c r="I26" s="72"/>
      <c r="J26" s="3">
        <v>0</v>
      </c>
      <c r="K26" s="72"/>
    </row>
    <row r="27" spans="1:11" ht="15" customHeight="1" x14ac:dyDescent="0.25">
      <c r="A27" s="74"/>
      <c r="B27" s="58" t="s">
        <v>189</v>
      </c>
      <c r="C27" s="72"/>
      <c r="D27" s="9" t="s">
        <v>73</v>
      </c>
      <c r="E27" s="72"/>
      <c r="F27" s="17">
        <v>2</v>
      </c>
      <c r="G27" s="17">
        <v>2</v>
      </c>
      <c r="H27" s="17">
        <v>9</v>
      </c>
      <c r="I27" s="72"/>
      <c r="J27" s="17">
        <v>1</v>
      </c>
      <c r="K27" s="72"/>
    </row>
    <row r="28" spans="1:11" ht="15" customHeight="1" x14ac:dyDescent="0.25">
      <c r="A28" s="74"/>
      <c r="B28" s="58" t="s">
        <v>190</v>
      </c>
      <c r="C28" s="72"/>
      <c r="D28" s="9" t="s">
        <v>73</v>
      </c>
      <c r="E28" s="72"/>
      <c r="F28" s="17">
        <v>38</v>
      </c>
      <c r="G28" s="17">
        <v>42</v>
      </c>
      <c r="H28" s="17">
        <v>60</v>
      </c>
      <c r="I28" s="72"/>
      <c r="J28" s="17">
        <v>70</v>
      </c>
      <c r="K28" s="72"/>
    </row>
    <row r="29" spans="1:11" ht="15" customHeight="1" x14ac:dyDescent="0.25">
      <c r="A29" s="74"/>
      <c r="B29" s="72"/>
      <c r="C29" s="72"/>
      <c r="D29" s="72"/>
      <c r="E29" s="72"/>
      <c r="F29" s="72"/>
      <c r="G29" s="72"/>
      <c r="H29" s="72"/>
      <c r="I29" s="72"/>
      <c r="J29" s="72"/>
      <c r="K29" s="72"/>
    </row>
    <row r="30" spans="1:11" ht="15" customHeight="1" x14ac:dyDescent="0.25">
      <c r="A30" s="72"/>
      <c r="B30" s="52" t="s">
        <v>191</v>
      </c>
      <c r="C30" s="72"/>
      <c r="D30" s="2" t="s">
        <v>9</v>
      </c>
      <c r="E30" s="72"/>
      <c r="F30" s="2">
        <v>2022</v>
      </c>
      <c r="G30" s="2">
        <v>2023</v>
      </c>
      <c r="H30" s="2">
        <v>2024</v>
      </c>
      <c r="I30" s="72"/>
      <c r="J30" s="2">
        <v>2025</v>
      </c>
      <c r="K30" s="72"/>
    </row>
    <row r="31" spans="1:11" ht="15" customHeight="1" x14ac:dyDescent="0.25">
      <c r="A31" s="72"/>
      <c r="B31" s="64" t="s">
        <v>192</v>
      </c>
      <c r="C31" s="72"/>
      <c r="D31" s="9" t="s">
        <v>73</v>
      </c>
      <c r="E31" s="72"/>
      <c r="F31" s="9">
        <v>1</v>
      </c>
      <c r="G31" s="9">
        <v>0</v>
      </c>
      <c r="H31" s="9">
        <v>8</v>
      </c>
      <c r="I31" s="72"/>
      <c r="J31" s="9">
        <v>10</v>
      </c>
      <c r="K31" s="72"/>
    </row>
    <row r="32" spans="1:11" ht="15" customHeight="1" x14ac:dyDescent="0.25">
      <c r="A32" s="72"/>
      <c r="B32" s="57" t="s">
        <v>193</v>
      </c>
      <c r="C32" s="72"/>
      <c r="D32" s="3" t="s">
        <v>73</v>
      </c>
      <c r="E32" s="72"/>
      <c r="F32" s="3">
        <v>0</v>
      </c>
      <c r="G32" s="3">
        <v>0</v>
      </c>
      <c r="H32" s="3">
        <v>1</v>
      </c>
      <c r="I32" s="72"/>
      <c r="J32" s="3">
        <v>1</v>
      </c>
      <c r="K32" s="72"/>
    </row>
    <row r="33" spans="1:11" ht="15" customHeight="1" x14ac:dyDescent="0.25">
      <c r="A33" s="72"/>
      <c r="B33" s="57" t="s">
        <v>194</v>
      </c>
      <c r="C33" s="72"/>
      <c r="D33" s="3" t="s">
        <v>73</v>
      </c>
      <c r="E33" s="72"/>
      <c r="F33" s="3">
        <v>1</v>
      </c>
      <c r="G33" s="3">
        <v>0</v>
      </c>
      <c r="H33" s="3">
        <v>3</v>
      </c>
      <c r="I33" s="72"/>
      <c r="J33" s="3">
        <v>1</v>
      </c>
      <c r="K33" s="72"/>
    </row>
    <row r="34" spans="1:11" ht="15" customHeight="1" x14ac:dyDescent="0.25">
      <c r="A34" s="72"/>
      <c r="B34" s="145" t="s">
        <v>195</v>
      </c>
      <c r="C34" s="72"/>
      <c r="D34" s="3" t="s">
        <v>73</v>
      </c>
      <c r="E34" s="72"/>
      <c r="F34" s="162" t="s">
        <v>79</v>
      </c>
      <c r="G34" s="162" t="s">
        <v>79</v>
      </c>
      <c r="H34" s="3">
        <v>4</v>
      </c>
      <c r="I34" s="72"/>
      <c r="J34" s="3">
        <v>8</v>
      </c>
      <c r="K34" s="72"/>
    </row>
    <row r="35" spans="1:11" ht="15" customHeight="1" x14ac:dyDescent="0.25">
      <c r="A35" s="72"/>
      <c r="B35" s="114"/>
      <c r="C35" s="72"/>
      <c r="D35" s="72"/>
      <c r="E35" s="72"/>
      <c r="F35" s="72"/>
      <c r="G35" s="72"/>
      <c r="H35" s="72"/>
      <c r="I35" s="72"/>
      <c r="J35" s="72"/>
      <c r="K35" s="72"/>
    </row>
    <row r="36" spans="1:11" ht="15" customHeight="1" x14ac:dyDescent="0.25">
      <c r="A36" s="72"/>
      <c r="B36" s="114" t="s">
        <v>102</v>
      </c>
      <c r="C36" s="72"/>
      <c r="D36" s="72"/>
      <c r="E36" s="72"/>
      <c r="F36" s="72"/>
      <c r="G36" s="72"/>
      <c r="H36" s="72"/>
      <c r="I36" s="72"/>
      <c r="J36" s="72"/>
      <c r="K36" s="72"/>
    </row>
    <row r="37" spans="1:11" ht="29.1" customHeight="1" x14ac:dyDescent="0.25">
      <c r="A37" s="72"/>
      <c r="B37" s="176" t="s">
        <v>196</v>
      </c>
      <c r="C37" s="176"/>
      <c r="D37" s="176"/>
      <c r="E37" s="176"/>
      <c r="F37" s="176"/>
      <c r="G37" s="176"/>
      <c r="H37" s="176"/>
      <c r="I37" s="176"/>
      <c r="J37" s="176"/>
      <c r="K37" s="72"/>
    </row>
    <row r="38" spans="1:11" ht="14.25" customHeight="1" x14ac:dyDescent="0.25">
      <c r="A38" s="72"/>
      <c r="B38" s="157" t="s">
        <v>104</v>
      </c>
      <c r="C38" s="72"/>
      <c r="D38" s="72"/>
      <c r="E38" s="72"/>
      <c r="F38" s="72"/>
      <c r="G38" s="72"/>
      <c r="H38" s="72"/>
      <c r="I38" s="72"/>
      <c r="J38" s="72"/>
      <c r="K38" s="72"/>
    </row>
    <row r="39" spans="1:11" ht="13.5" x14ac:dyDescent="0.25">
      <c r="A39" s="72"/>
      <c r="B39" s="177" t="s">
        <v>197</v>
      </c>
      <c r="C39" s="177"/>
      <c r="D39" s="177"/>
      <c r="E39" s="177"/>
      <c r="F39" s="177"/>
      <c r="G39" s="177"/>
      <c r="H39" s="177"/>
      <c r="I39" s="177"/>
      <c r="J39" s="177"/>
      <c r="K39" s="158"/>
    </row>
    <row r="40" spans="1:11" ht="42" customHeight="1" x14ac:dyDescent="0.25">
      <c r="A40" s="72"/>
      <c r="B40" s="177" t="s">
        <v>198</v>
      </c>
      <c r="C40" s="177"/>
      <c r="D40" s="177"/>
      <c r="E40" s="177"/>
      <c r="F40" s="177"/>
      <c r="G40" s="177"/>
      <c r="H40" s="177"/>
      <c r="I40" s="177"/>
      <c r="J40" s="177"/>
      <c r="K40" s="158"/>
    </row>
    <row r="41" spans="1:11" ht="12" customHeight="1" x14ac:dyDescent="0.25">
      <c r="A41" s="72"/>
      <c r="B41" s="159"/>
      <c r="C41" s="159"/>
      <c r="D41" s="159"/>
      <c r="E41" s="159"/>
      <c r="F41" s="159"/>
      <c r="G41" s="159"/>
      <c r="H41" s="159"/>
      <c r="I41" s="159"/>
      <c r="J41" s="159"/>
      <c r="K41" s="158"/>
    </row>
  </sheetData>
  <sheetProtection algorithmName="SHA-512" hashValue="ckq/qpZWyBK5hZyv9AIGPsYq/C5ksIS3vyz+1fiQsmZPdT9TeiD6JtjzDZwddiISTO/FiBoNVeiwtFQTCYcg4g==" saltValue="Kd3QAczf02iaSzr4e3S5UA==" spinCount="100000" sheet="1" objects="1" scenarios="1" deleteRows="0" sort="0" autoFilter="0" pivotTables="0"/>
  <mergeCells count="3">
    <mergeCell ref="B37:J37"/>
    <mergeCell ref="B39:J39"/>
    <mergeCell ref="B40:J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22FE-1094-4E75-BAB6-398047DA0966}">
  <sheetPr>
    <tabColor rgb="FFC00000"/>
    <pageSetUpPr fitToPage="1"/>
  </sheetPr>
  <dimension ref="A1:K176"/>
  <sheetViews>
    <sheetView topLeftCell="A45" zoomScale="160" zoomScaleNormal="160" workbookViewId="0">
      <selection activeCell="B175" sqref="B175:J175"/>
    </sheetView>
  </sheetViews>
  <sheetFormatPr defaultColWidth="10.42578125" defaultRowHeight="15.75" x14ac:dyDescent="0.3"/>
  <cols>
    <col min="1" max="1" width="2.7109375" style="1" customWidth="1"/>
    <col min="2" max="2" width="94.5703125" style="49" customWidth="1"/>
    <col min="3" max="3" width="2.7109375" style="8" customWidth="1"/>
    <col min="4" max="4" width="18.28515625" style="8" bestFit="1" customWidth="1"/>
    <col min="5" max="5" width="2.7109375" style="8" customWidth="1"/>
    <col min="6" max="8" width="10.7109375" style="8" customWidth="1"/>
    <col min="9" max="9" width="2.7109375" style="8" customWidth="1"/>
    <col min="10" max="10" width="10.7109375" style="8" customWidth="1"/>
    <col min="11" max="11" width="2.7109375" style="1" customWidth="1"/>
    <col min="12" max="16384" width="10.42578125" style="1"/>
  </cols>
  <sheetData>
    <row r="1" spans="1:11" ht="14.25" customHeight="1" x14ac:dyDescent="0.3">
      <c r="A1" s="78"/>
      <c r="B1" s="79"/>
      <c r="C1" s="78"/>
      <c r="D1" s="78"/>
      <c r="E1" s="78"/>
      <c r="F1" s="78"/>
      <c r="G1" s="78"/>
      <c r="H1" s="78"/>
      <c r="I1" s="78"/>
      <c r="J1" s="78"/>
      <c r="K1" s="71"/>
    </row>
    <row r="2" spans="1:11" ht="14.25" customHeight="1" x14ac:dyDescent="0.3">
      <c r="A2" s="78"/>
      <c r="B2" s="80" t="s">
        <v>199</v>
      </c>
      <c r="C2" s="78"/>
      <c r="D2" s="78"/>
      <c r="E2" s="78"/>
      <c r="F2" s="78"/>
      <c r="G2" s="78"/>
      <c r="H2" s="78"/>
      <c r="I2" s="78"/>
      <c r="J2" s="78"/>
      <c r="K2" s="71"/>
    </row>
    <row r="3" spans="1:11" ht="14.25" customHeight="1" x14ac:dyDescent="0.3">
      <c r="A3" s="71"/>
      <c r="B3" s="77"/>
      <c r="C3" s="71"/>
      <c r="D3" s="71"/>
      <c r="E3" s="71"/>
      <c r="F3" s="71"/>
      <c r="G3" s="71"/>
      <c r="H3" s="71"/>
      <c r="I3" s="71"/>
      <c r="J3" s="71"/>
      <c r="K3" s="72"/>
    </row>
    <row r="4" spans="1:11" ht="14.25" customHeight="1" x14ac:dyDescent="0.3">
      <c r="A4" s="71"/>
      <c r="B4" s="38" t="s">
        <v>200</v>
      </c>
      <c r="C4" s="71"/>
      <c r="D4" s="2" t="s">
        <v>9</v>
      </c>
      <c r="E4" s="71"/>
      <c r="F4" s="2">
        <v>2022</v>
      </c>
      <c r="G4" s="2">
        <v>2023</v>
      </c>
      <c r="H4" s="2">
        <v>2024</v>
      </c>
      <c r="I4" s="71"/>
      <c r="J4" s="2">
        <v>2025</v>
      </c>
      <c r="K4" s="73"/>
    </row>
    <row r="5" spans="1:11" ht="14.25" customHeight="1" x14ac:dyDescent="0.3">
      <c r="A5" s="71"/>
      <c r="B5" s="40" t="s">
        <v>201</v>
      </c>
      <c r="C5" s="71"/>
      <c r="D5" s="9" t="s">
        <v>73</v>
      </c>
      <c r="E5" s="71"/>
      <c r="F5" s="126">
        <v>2221</v>
      </c>
      <c r="G5" s="126">
        <v>2082</v>
      </c>
      <c r="H5" s="126">
        <v>3407</v>
      </c>
      <c r="I5" s="123"/>
      <c r="J5" s="126">
        <v>3176</v>
      </c>
      <c r="K5" s="73"/>
    </row>
    <row r="6" spans="1:11" ht="14.25" customHeight="1" x14ac:dyDescent="0.3">
      <c r="A6" s="71"/>
      <c r="B6" s="57" t="s">
        <v>202</v>
      </c>
      <c r="C6" s="71"/>
      <c r="D6" s="11" t="s">
        <v>73</v>
      </c>
      <c r="E6" s="71"/>
      <c r="F6" s="67">
        <v>1824</v>
      </c>
      <c r="G6" s="67">
        <v>1716</v>
      </c>
      <c r="H6" s="67">
        <v>3014</v>
      </c>
      <c r="I6" s="123"/>
      <c r="J6" s="67">
        <v>2846</v>
      </c>
      <c r="K6" s="73"/>
    </row>
    <row r="7" spans="1:11" ht="14.25" customHeight="1" x14ac:dyDescent="0.3">
      <c r="A7" s="71"/>
      <c r="B7" s="57" t="s">
        <v>203</v>
      </c>
      <c r="C7" s="71"/>
      <c r="D7" s="11" t="s">
        <v>73</v>
      </c>
      <c r="E7" s="71"/>
      <c r="F7" s="67">
        <v>397</v>
      </c>
      <c r="G7" s="67">
        <v>366</v>
      </c>
      <c r="H7" s="67">
        <v>393</v>
      </c>
      <c r="I7" s="123"/>
      <c r="J7" s="67">
        <v>330</v>
      </c>
      <c r="K7" s="73"/>
    </row>
    <row r="8" spans="1:11" ht="14.25" customHeight="1" x14ac:dyDescent="0.3">
      <c r="A8" s="71"/>
      <c r="B8" s="57" t="s">
        <v>204</v>
      </c>
      <c r="C8" s="71"/>
      <c r="D8" s="11" t="s">
        <v>73</v>
      </c>
      <c r="E8" s="71"/>
      <c r="F8" s="67">
        <v>1663</v>
      </c>
      <c r="G8" s="67">
        <v>1564</v>
      </c>
      <c r="H8" s="67">
        <v>2504</v>
      </c>
      <c r="I8" s="123"/>
      <c r="J8" s="67">
        <v>2329</v>
      </c>
      <c r="K8" s="73"/>
    </row>
    <row r="9" spans="1:11" ht="14.25" customHeight="1" x14ac:dyDescent="0.3">
      <c r="A9" s="71"/>
      <c r="B9" s="57" t="s">
        <v>205</v>
      </c>
      <c r="C9" s="71"/>
      <c r="D9" s="11" t="s">
        <v>73</v>
      </c>
      <c r="E9" s="71"/>
      <c r="F9" s="67">
        <v>558</v>
      </c>
      <c r="G9" s="67">
        <v>518</v>
      </c>
      <c r="H9" s="67">
        <v>903</v>
      </c>
      <c r="I9" s="123"/>
      <c r="J9" s="67">
        <v>847</v>
      </c>
      <c r="K9" s="71"/>
    </row>
    <row r="10" spans="1:11" ht="14.25" customHeight="1" x14ac:dyDescent="0.3">
      <c r="A10" s="71"/>
      <c r="B10" s="58" t="s">
        <v>206</v>
      </c>
      <c r="C10" s="71"/>
      <c r="D10" s="9" t="s">
        <v>73</v>
      </c>
      <c r="E10" s="71"/>
      <c r="F10" s="126">
        <v>1824</v>
      </c>
      <c r="G10" s="126">
        <v>1716</v>
      </c>
      <c r="H10" s="126">
        <v>3014</v>
      </c>
      <c r="I10" s="123"/>
      <c r="J10" s="126">
        <v>2846</v>
      </c>
      <c r="K10" s="71"/>
    </row>
    <row r="11" spans="1:11" ht="14.25" customHeight="1" x14ac:dyDescent="0.3">
      <c r="A11" s="71"/>
      <c r="B11" s="57" t="s">
        <v>204</v>
      </c>
      <c r="C11" s="71"/>
      <c r="D11" s="11" t="s">
        <v>73</v>
      </c>
      <c r="E11" s="71"/>
      <c r="F11" s="67">
        <v>1358</v>
      </c>
      <c r="G11" s="67">
        <v>1279</v>
      </c>
      <c r="H11" s="67">
        <v>2206</v>
      </c>
      <c r="I11" s="123"/>
      <c r="J11" s="67">
        <v>2076</v>
      </c>
      <c r="K11" s="117"/>
    </row>
    <row r="12" spans="1:11" ht="14.25" customHeight="1" x14ac:dyDescent="0.3">
      <c r="A12" s="71"/>
      <c r="B12" s="57" t="s">
        <v>205</v>
      </c>
      <c r="C12" s="71"/>
      <c r="D12" s="11" t="s">
        <v>73</v>
      </c>
      <c r="E12" s="71"/>
      <c r="F12" s="67">
        <v>466</v>
      </c>
      <c r="G12" s="67">
        <v>437</v>
      </c>
      <c r="H12" s="67">
        <v>808</v>
      </c>
      <c r="I12" s="123"/>
      <c r="J12" s="67">
        <v>770</v>
      </c>
      <c r="K12" s="117"/>
    </row>
    <row r="13" spans="1:11" ht="14.25" customHeight="1" x14ac:dyDescent="0.3">
      <c r="A13" s="71"/>
      <c r="B13" s="57" t="s">
        <v>207</v>
      </c>
      <c r="C13" s="71"/>
      <c r="D13" s="11" t="s">
        <v>73</v>
      </c>
      <c r="E13" s="71"/>
      <c r="F13" s="67">
        <v>55</v>
      </c>
      <c r="G13" s="67">
        <v>52</v>
      </c>
      <c r="H13" s="67">
        <v>141</v>
      </c>
      <c r="I13" s="123"/>
      <c r="J13" s="67">
        <v>160</v>
      </c>
      <c r="K13" s="71"/>
    </row>
    <row r="14" spans="1:11" ht="14.25" customHeight="1" x14ac:dyDescent="0.3">
      <c r="A14" s="71"/>
      <c r="B14" s="57" t="s">
        <v>208</v>
      </c>
      <c r="C14" s="71"/>
      <c r="D14" s="11" t="s">
        <v>73</v>
      </c>
      <c r="E14" s="71"/>
      <c r="F14" s="67">
        <v>1225</v>
      </c>
      <c r="G14" s="67">
        <v>1112</v>
      </c>
      <c r="H14" s="67">
        <v>1873</v>
      </c>
      <c r="I14" s="123"/>
      <c r="J14" s="67">
        <v>1814</v>
      </c>
      <c r="K14" s="71"/>
    </row>
    <row r="15" spans="1:11" ht="14.25" customHeight="1" x14ac:dyDescent="0.3">
      <c r="A15" s="71"/>
      <c r="B15" s="57" t="s">
        <v>209</v>
      </c>
      <c r="C15" s="71"/>
      <c r="D15" s="11" t="s">
        <v>73</v>
      </c>
      <c r="E15" s="71"/>
      <c r="F15" s="67">
        <v>544</v>
      </c>
      <c r="G15" s="67">
        <v>552</v>
      </c>
      <c r="H15" s="67">
        <v>1000</v>
      </c>
      <c r="I15" s="123"/>
      <c r="J15" s="67">
        <v>872</v>
      </c>
      <c r="K15" s="71"/>
    </row>
    <row r="16" spans="1:11" ht="14.25" customHeight="1" x14ac:dyDescent="0.3">
      <c r="A16" s="71"/>
      <c r="B16" s="58" t="s">
        <v>210</v>
      </c>
      <c r="C16" s="71"/>
      <c r="D16" s="9" t="s">
        <v>73</v>
      </c>
      <c r="E16" s="71"/>
      <c r="F16" s="15">
        <v>397</v>
      </c>
      <c r="G16" s="15">
        <f>G7</f>
        <v>366</v>
      </c>
      <c r="H16" s="128">
        <f>H7</f>
        <v>393</v>
      </c>
      <c r="I16" s="71"/>
      <c r="J16" s="128">
        <v>330</v>
      </c>
      <c r="K16" s="71"/>
    </row>
    <row r="17" spans="1:11" ht="14.25" customHeight="1" x14ac:dyDescent="0.3">
      <c r="A17" s="71"/>
      <c r="B17" s="57" t="s">
        <v>204</v>
      </c>
      <c r="C17" s="71"/>
      <c r="D17" s="11" t="s">
        <v>73</v>
      </c>
      <c r="E17" s="71"/>
      <c r="F17" s="12">
        <v>305</v>
      </c>
      <c r="G17" s="12">
        <v>285</v>
      </c>
      <c r="H17" s="12">
        <v>298</v>
      </c>
      <c r="I17" s="71"/>
      <c r="J17" s="12">
        <v>253</v>
      </c>
      <c r="K17" s="71"/>
    </row>
    <row r="18" spans="1:11" ht="14.25" customHeight="1" x14ac:dyDescent="0.3">
      <c r="A18" s="71"/>
      <c r="B18" s="57" t="s">
        <v>205</v>
      </c>
      <c r="C18" s="71"/>
      <c r="D18" s="11" t="s">
        <v>73</v>
      </c>
      <c r="E18" s="71"/>
      <c r="F18" s="12">
        <v>92</v>
      </c>
      <c r="G18" s="12">
        <v>81</v>
      </c>
      <c r="H18" s="12">
        <v>95</v>
      </c>
      <c r="I18" s="71"/>
      <c r="J18" s="12">
        <v>77</v>
      </c>
      <c r="K18" s="71"/>
    </row>
    <row r="19" spans="1:11" x14ac:dyDescent="0.3">
      <c r="A19" s="71"/>
      <c r="B19" s="59" t="s">
        <v>211</v>
      </c>
      <c r="C19" s="71"/>
      <c r="D19" s="9" t="s">
        <v>73</v>
      </c>
      <c r="E19" s="71"/>
      <c r="F19" s="10">
        <v>228</v>
      </c>
      <c r="G19" s="10">
        <v>81</v>
      </c>
      <c r="H19" s="10">
        <v>226</v>
      </c>
      <c r="I19" s="71"/>
      <c r="J19" s="10">
        <v>170</v>
      </c>
      <c r="K19" s="71"/>
    </row>
    <row r="20" spans="1:11" ht="14.25" customHeight="1" x14ac:dyDescent="0.3">
      <c r="A20" s="71"/>
      <c r="B20" s="57" t="s">
        <v>204</v>
      </c>
      <c r="C20" s="71"/>
      <c r="D20" s="11" t="s">
        <v>73</v>
      </c>
      <c r="E20" s="71"/>
      <c r="F20" s="13">
        <v>152</v>
      </c>
      <c r="G20" s="13">
        <v>50</v>
      </c>
      <c r="H20" s="13">
        <v>139</v>
      </c>
      <c r="I20" s="71"/>
      <c r="J20" s="13">
        <v>112</v>
      </c>
      <c r="K20" s="71"/>
    </row>
    <row r="21" spans="1:11" ht="14.25" customHeight="1" x14ac:dyDescent="0.3">
      <c r="A21" s="71"/>
      <c r="B21" s="57" t="s">
        <v>205</v>
      </c>
      <c r="C21" s="71"/>
      <c r="D21" s="11" t="s">
        <v>73</v>
      </c>
      <c r="E21" s="71"/>
      <c r="F21" s="13">
        <v>76</v>
      </c>
      <c r="G21" s="13">
        <v>31</v>
      </c>
      <c r="H21" s="13">
        <v>87</v>
      </c>
      <c r="I21" s="71"/>
      <c r="J21" s="13">
        <v>58</v>
      </c>
      <c r="K21" s="71"/>
    </row>
    <row r="22" spans="1:11" ht="14.25" customHeight="1" x14ac:dyDescent="0.3">
      <c r="A22" s="71"/>
      <c r="B22" s="57" t="s">
        <v>207</v>
      </c>
      <c r="C22" s="71"/>
      <c r="D22" s="11" t="s">
        <v>73</v>
      </c>
      <c r="E22" s="71"/>
      <c r="F22" s="13">
        <v>19</v>
      </c>
      <c r="G22" s="13">
        <v>19</v>
      </c>
      <c r="H22" s="13">
        <v>36</v>
      </c>
      <c r="I22" s="71"/>
      <c r="J22" s="13">
        <v>16</v>
      </c>
      <c r="K22" s="71"/>
    </row>
    <row r="23" spans="1:11" ht="14.25" customHeight="1" x14ac:dyDescent="0.3">
      <c r="A23" s="71"/>
      <c r="B23" s="57" t="s">
        <v>208</v>
      </c>
      <c r="C23" s="71"/>
      <c r="D23" s="11" t="s">
        <v>73</v>
      </c>
      <c r="E23" s="71"/>
      <c r="F23" s="13">
        <v>179</v>
      </c>
      <c r="G23" s="13">
        <v>51</v>
      </c>
      <c r="H23" s="13">
        <v>155</v>
      </c>
      <c r="I23" s="71"/>
      <c r="J23" s="13">
        <v>120</v>
      </c>
      <c r="K23" s="71"/>
    </row>
    <row r="24" spans="1:11" ht="14.25" customHeight="1" x14ac:dyDescent="0.3">
      <c r="A24" s="71"/>
      <c r="B24" s="57" t="s">
        <v>209</v>
      </c>
      <c r="C24" s="71"/>
      <c r="D24" s="11" t="s">
        <v>73</v>
      </c>
      <c r="E24" s="71"/>
      <c r="F24" s="13">
        <v>30</v>
      </c>
      <c r="G24" s="13">
        <v>11</v>
      </c>
      <c r="H24" s="13">
        <v>35</v>
      </c>
      <c r="I24" s="71"/>
      <c r="J24" s="13">
        <v>34</v>
      </c>
      <c r="K24" s="71"/>
    </row>
    <row r="25" spans="1:11" ht="14.25" customHeight="1" x14ac:dyDescent="0.3">
      <c r="A25" s="71"/>
      <c r="B25" s="145" t="s">
        <v>212</v>
      </c>
      <c r="C25" s="71"/>
      <c r="D25" s="11" t="s">
        <v>73</v>
      </c>
      <c r="E25" s="71"/>
      <c r="F25" s="11" t="s">
        <v>213</v>
      </c>
      <c r="G25" s="11">
        <v>31</v>
      </c>
      <c r="H25" s="11">
        <v>74</v>
      </c>
      <c r="I25" s="71"/>
      <c r="J25" s="11">
        <v>71</v>
      </c>
      <c r="K25" s="71"/>
    </row>
    <row r="26" spans="1:11" ht="14.25" customHeight="1" x14ac:dyDescent="0.3">
      <c r="A26" s="71"/>
      <c r="B26" s="145" t="s">
        <v>214</v>
      </c>
      <c r="C26" s="71"/>
      <c r="D26" s="11" t="s">
        <v>73</v>
      </c>
      <c r="E26" s="71"/>
      <c r="F26" s="11">
        <v>36</v>
      </c>
      <c r="G26" s="11">
        <v>29</v>
      </c>
      <c r="H26" s="11">
        <v>71</v>
      </c>
      <c r="I26" s="71"/>
      <c r="J26" s="11">
        <v>84</v>
      </c>
      <c r="K26" s="71"/>
    </row>
    <row r="27" spans="1:11" ht="14.25" customHeight="1" x14ac:dyDescent="0.3">
      <c r="A27" s="71"/>
      <c r="B27" s="57" t="s">
        <v>215</v>
      </c>
      <c r="C27" s="71"/>
      <c r="D27" s="11" t="s">
        <v>73</v>
      </c>
      <c r="E27" s="71"/>
      <c r="F27" s="11">
        <v>192</v>
      </c>
      <c r="G27" s="11">
        <v>19</v>
      </c>
      <c r="H27" s="11" t="s">
        <v>213</v>
      </c>
      <c r="I27" s="71"/>
      <c r="J27" s="11">
        <v>15</v>
      </c>
      <c r="K27" s="71"/>
    </row>
    <row r="28" spans="1:11" ht="14.25" customHeight="1" x14ac:dyDescent="0.3">
      <c r="A28" s="71"/>
      <c r="B28" s="58" t="s">
        <v>216</v>
      </c>
      <c r="C28" s="71"/>
      <c r="D28" s="9" t="s">
        <v>73</v>
      </c>
      <c r="E28" s="71"/>
      <c r="F28" s="10">
        <v>131</v>
      </c>
      <c r="G28" s="10">
        <v>205</v>
      </c>
      <c r="H28" s="10">
        <v>208</v>
      </c>
      <c r="I28" s="71"/>
      <c r="J28" s="10">
        <v>216</v>
      </c>
      <c r="K28" s="71"/>
    </row>
    <row r="29" spans="1:11" ht="14.25" customHeight="1" x14ac:dyDescent="0.3">
      <c r="A29" s="71"/>
      <c r="B29" s="57" t="s">
        <v>204</v>
      </c>
      <c r="C29" s="71"/>
      <c r="D29" s="11" t="s">
        <v>73</v>
      </c>
      <c r="E29" s="71"/>
      <c r="F29" s="13">
        <v>98</v>
      </c>
      <c r="G29" s="13">
        <v>135</v>
      </c>
      <c r="H29" s="13">
        <v>168</v>
      </c>
      <c r="I29" s="71"/>
      <c r="J29" s="13">
        <v>160</v>
      </c>
      <c r="K29" s="71"/>
    </row>
    <row r="30" spans="1:11" ht="14.25" customHeight="1" x14ac:dyDescent="0.3">
      <c r="A30" s="71"/>
      <c r="B30" s="57" t="s">
        <v>205</v>
      </c>
      <c r="C30" s="71"/>
      <c r="D30" s="11" t="s">
        <v>73</v>
      </c>
      <c r="E30" s="71"/>
      <c r="F30" s="13">
        <v>33</v>
      </c>
      <c r="G30" s="13">
        <v>70</v>
      </c>
      <c r="H30" s="13">
        <v>40</v>
      </c>
      <c r="I30" s="71"/>
      <c r="J30" s="13">
        <v>56</v>
      </c>
      <c r="K30" s="71"/>
    </row>
    <row r="31" spans="1:11" ht="14.25" customHeight="1" x14ac:dyDescent="0.3">
      <c r="A31" s="71"/>
      <c r="B31" s="57" t="s">
        <v>207</v>
      </c>
      <c r="C31" s="71"/>
      <c r="D31" s="11" t="s">
        <v>73</v>
      </c>
      <c r="E31" s="71"/>
      <c r="F31" s="13">
        <v>4</v>
      </c>
      <c r="G31" s="13">
        <v>5</v>
      </c>
      <c r="H31" s="13">
        <v>2</v>
      </c>
      <c r="I31" s="71"/>
      <c r="J31" s="13">
        <v>13</v>
      </c>
      <c r="K31" s="71"/>
    </row>
    <row r="32" spans="1:11" ht="14.25" customHeight="1" x14ac:dyDescent="0.3">
      <c r="A32" s="71"/>
      <c r="B32" s="57" t="s">
        <v>208</v>
      </c>
      <c r="C32" s="71"/>
      <c r="D32" s="11" t="s">
        <v>73</v>
      </c>
      <c r="E32" s="71"/>
      <c r="F32" s="13">
        <v>70</v>
      </c>
      <c r="G32" s="13">
        <v>99</v>
      </c>
      <c r="H32" s="13">
        <v>91</v>
      </c>
      <c r="I32" s="71"/>
      <c r="J32" s="13">
        <v>103</v>
      </c>
      <c r="K32" s="71"/>
    </row>
    <row r="33" spans="1:11" ht="14.25" customHeight="1" x14ac:dyDescent="0.3">
      <c r="A33" s="71"/>
      <c r="B33" s="57" t="s">
        <v>209</v>
      </c>
      <c r="C33" s="71"/>
      <c r="D33" s="11" t="s">
        <v>73</v>
      </c>
      <c r="E33" s="71"/>
      <c r="F33" s="13">
        <v>57</v>
      </c>
      <c r="G33" s="13">
        <v>101</v>
      </c>
      <c r="H33" s="13">
        <v>115</v>
      </c>
      <c r="I33" s="71"/>
      <c r="J33" s="13">
        <v>100</v>
      </c>
      <c r="K33" s="71"/>
    </row>
    <row r="34" spans="1:11" ht="14.25" customHeight="1" x14ac:dyDescent="0.3">
      <c r="A34" s="71"/>
      <c r="B34" s="145" t="s">
        <v>212</v>
      </c>
      <c r="C34" s="71"/>
      <c r="D34" s="11" t="s">
        <v>73</v>
      </c>
      <c r="E34" s="71"/>
      <c r="F34" s="11" t="s">
        <v>213</v>
      </c>
      <c r="G34" s="11" t="s">
        <v>213</v>
      </c>
      <c r="H34" s="11">
        <v>35</v>
      </c>
      <c r="I34" s="71"/>
      <c r="J34" s="11">
        <v>24</v>
      </c>
      <c r="K34" s="71"/>
    </row>
    <row r="35" spans="1:11" ht="14.25" customHeight="1" x14ac:dyDescent="0.3">
      <c r="A35" s="71"/>
      <c r="B35" s="145" t="s">
        <v>214</v>
      </c>
      <c r="C35" s="71"/>
      <c r="D35" s="11" t="s">
        <v>73</v>
      </c>
      <c r="E35" s="71"/>
      <c r="F35" s="11">
        <v>16</v>
      </c>
      <c r="G35" s="11">
        <v>34</v>
      </c>
      <c r="H35" s="11">
        <v>75</v>
      </c>
      <c r="I35" s="71"/>
      <c r="J35" s="11">
        <v>90</v>
      </c>
      <c r="K35" s="71"/>
    </row>
    <row r="36" spans="1:11" ht="14.25" customHeight="1" x14ac:dyDescent="0.3">
      <c r="A36" s="71"/>
      <c r="B36" s="57" t="s">
        <v>215</v>
      </c>
      <c r="C36" s="71"/>
      <c r="D36" s="11" t="s">
        <v>73</v>
      </c>
      <c r="E36" s="71"/>
      <c r="F36" s="11">
        <v>115</v>
      </c>
      <c r="G36" s="11">
        <v>142</v>
      </c>
      <c r="H36" s="11">
        <v>98</v>
      </c>
      <c r="I36" s="71"/>
      <c r="J36" s="11">
        <v>98</v>
      </c>
      <c r="K36" s="71"/>
    </row>
    <row r="37" spans="1:11" ht="14.25" customHeight="1" x14ac:dyDescent="0.3">
      <c r="A37" s="71"/>
      <c r="B37" s="50" t="s">
        <v>217</v>
      </c>
      <c r="C37" s="71"/>
      <c r="D37" s="11" t="s">
        <v>73</v>
      </c>
      <c r="E37" s="71"/>
      <c r="F37" s="13">
        <v>32</v>
      </c>
      <c r="G37" s="13">
        <v>109</v>
      </c>
      <c r="H37" s="13">
        <v>94</v>
      </c>
      <c r="I37" s="71"/>
      <c r="J37" s="13">
        <v>107</v>
      </c>
      <c r="K37" s="71"/>
    </row>
    <row r="38" spans="1:11" ht="14.25" customHeight="1" x14ac:dyDescent="0.3">
      <c r="A38" s="71"/>
      <c r="B38" s="50" t="s">
        <v>218</v>
      </c>
      <c r="C38" s="71"/>
      <c r="D38" s="11" t="s">
        <v>73</v>
      </c>
      <c r="E38" s="71"/>
      <c r="F38" s="14">
        <v>1.81</v>
      </c>
      <c r="G38" s="14">
        <v>6.3519813519813519</v>
      </c>
      <c r="H38" s="14">
        <v>3.1187790311877901</v>
      </c>
      <c r="I38" s="71"/>
      <c r="J38" s="14">
        <v>3.759662684469431</v>
      </c>
      <c r="K38" s="71"/>
    </row>
    <row r="39" spans="1:11" ht="14.25" customHeight="1" x14ac:dyDescent="0.3">
      <c r="A39" s="71"/>
      <c r="B39" s="58" t="s">
        <v>219</v>
      </c>
      <c r="C39" s="71"/>
      <c r="D39" s="9" t="s">
        <v>73</v>
      </c>
      <c r="E39" s="71"/>
      <c r="F39" s="10">
        <v>880</v>
      </c>
      <c r="G39" s="126">
        <v>1180</v>
      </c>
      <c r="H39" s="126">
        <v>1199</v>
      </c>
      <c r="I39" s="71"/>
      <c r="J39" s="126">
        <v>5736</v>
      </c>
      <c r="K39" s="71"/>
    </row>
    <row r="40" spans="1:11" ht="14.25" customHeight="1" x14ac:dyDescent="0.3">
      <c r="A40" s="71"/>
      <c r="B40" s="58" t="s">
        <v>220</v>
      </c>
      <c r="C40" s="71"/>
      <c r="D40" s="9" t="s">
        <v>73</v>
      </c>
      <c r="E40" s="71"/>
      <c r="F40" s="10">
        <v>97</v>
      </c>
      <c r="G40" s="10">
        <f t="shared" ref="G40:H42" si="0">G19-G28</f>
        <v>-124</v>
      </c>
      <c r="H40" s="10">
        <f t="shared" si="0"/>
        <v>18</v>
      </c>
      <c r="I40" s="71"/>
      <c r="J40" s="10">
        <v>-46</v>
      </c>
      <c r="K40" s="71"/>
    </row>
    <row r="41" spans="1:11" ht="14.25" customHeight="1" x14ac:dyDescent="0.3">
      <c r="A41" s="71"/>
      <c r="B41" s="57" t="s">
        <v>204</v>
      </c>
      <c r="C41" s="71"/>
      <c r="D41" s="11" t="s">
        <v>73</v>
      </c>
      <c r="E41" s="71"/>
      <c r="F41" s="13">
        <v>54</v>
      </c>
      <c r="G41" s="13">
        <f t="shared" si="0"/>
        <v>-85</v>
      </c>
      <c r="H41" s="13">
        <f t="shared" si="0"/>
        <v>-29</v>
      </c>
      <c r="I41" s="71"/>
      <c r="J41" s="13">
        <v>-48</v>
      </c>
      <c r="K41" s="71"/>
    </row>
    <row r="42" spans="1:11" ht="14.25" customHeight="1" x14ac:dyDescent="0.3">
      <c r="A42" s="71"/>
      <c r="B42" s="57" t="s">
        <v>205</v>
      </c>
      <c r="C42" s="71"/>
      <c r="D42" s="11" t="s">
        <v>73</v>
      </c>
      <c r="E42" s="71"/>
      <c r="F42" s="13">
        <v>43</v>
      </c>
      <c r="G42" s="13">
        <f t="shared" si="0"/>
        <v>-39</v>
      </c>
      <c r="H42" s="13">
        <f t="shared" si="0"/>
        <v>47</v>
      </c>
      <c r="I42" s="71"/>
      <c r="J42" s="13">
        <v>2</v>
      </c>
      <c r="K42" s="71"/>
    </row>
    <row r="43" spans="1:11" ht="14.25" customHeight="1" x14ac:dyDescent="0.3">
      <c r="A43" s="71"/>
      <c r="B43" s="60" t="s">
        <v>221</v>
      </c>
      <c r="C43" s="71"/>
      <c r="D43" s="15" t="s">
        <v>66</v>
      </c>
      <c r="E43" s="71"/>
      <c r="F43" s="10">
        <v>7.4</v>
      </c>
      <c r="G43" s="10">
        <f>(G28/G6)*100</f>
        <v>11.946386946386946</v>
      </c>
      <c r="H43" s="10">
        <f>(H28/H6)*100</f>
        <v>6.9011280690112811</v>
      </c>
      <c r="I43" s="71"/>
      <c r="J43" s="10">
        <v>7.5895994378074496</v>
      </c>
      <c r="K43" s="71"/>
    </row>
    <row r="44" spans="1:11" ht="14.25" customHeight="1" x14ac:dyDescent="0.3">
      <c r="A44" s="71"/>
      <c r="B44" s="57" t="s">
        <v>204</v>
      </c>
      <c r="C44" s="71"/>
      <c r="D44" s="12" t="s">
        <v>66</v>
      </c>
      <c r="E44" s="71"/>
      <c r="F44" s="13">
        <v>7.35</v>
      </c>
      <c r="G44" s="13">
        <f>(G29/G11)*100</f>
        <v>10.55512118842846</v>
      </c>
      <c r="H44" s="13">
        <f>(H29/H11)*100</f>
        <v>7.615593834995467</v>
      </c>
      <c r="I44" s="71"/>
      <c r="J44" s="13">
        <v>7.7071290944123305</v>
      </c>
      <c r="K44" s="71"/>
    </row>
    <row r="45" spans="1:11" ht="14.25" customHeight="1" x14ac:dyDescent="0.3">
      <c r="A45" s="71"/>
      <c r="B45" s="57" t="s">
        <v>205</v>
      </c>
      <c r="C45" s="71"/>
      <c r="D45" s="12" t="s">
        <v>66</v>
      </c>
      <c r="E45" s="71"/>
      <c r="F45" s="13">
        <v>7.53</v>
      </c>
      <c r="G45" s="13">
        <f>(G30/G12)*100</f>
        <v>16.018306636155607</v>
      </c>
      <c r="H45" s="13">
        <f>(H30/H12)*100</f>
        <v>4.9504950495049505</v>
      </c>
      <c r="I45" s="71"/>
      <c r="J45" s="13">
        <v>7.2727272727272725</v>
      </c>
      <c r="K45" s="71"/>
    </row>
    <row r="46" spans="1:11" ht="14.25" customHeight="1" x14ac:dyDescent="0.3">
      <c r="A46" s="71"/>
      <c r="B46" s="77"/>
      <c r="C46" s="71"/>
      <c r="D46" s="71"/>
      <c r="E46" s="71"/>
      <c r="F46" s="71"/>
      <c r="G46" s="71"/>
      <c r="H46" s="71"/>
      <c r="I46" s="71"/>
      <c r="J46" s="71"/>
      <c r="K46" s="71"/>
    </row>
    <row r="47" spans="1:11" ht="14.25" customHeight="1" x14ac:dyDescent="0.3">
      <c r="A47" s="71"/>
      <c r="B47" s="52" t="s">
        <v>222</v>
      </c>
      <c r="C47" s="71"/>
      <c r="D47" s="2" t="s">
        <v>9</v>
      </c>
      <c r="E47" s="71"/>
      <c r="F47" s="2">
        <v>2022</v>
      </c>
      <c r="G47" s="2">
        <v>2023</v>
      </c>
      <c r="H47" s="2">
        <v>2024</v>
      </c>
      <c r="I47" s="71"/>
      <c r="J47" s="2">
        <v>2025</v>
      </c>
      <c r="K47" s="71"/>
    </row>
    <row r="48" spans="1:11" ht="14.25" customHeight="1" x14ac:dyDescent="0.3">
      <c r="A48" s="71"/>
      <c r="B48" s="58" t="s">
        <v>223</v>
      </c>
      <c r="C48" s="71"/>
      <c r="D48" s="9" t="s">
        <v>73</v>
      </c>
      <c r="E48" s="71"/>
      <c r="F48" s="126">
        <v>1824</v>
      </c>
      <c r="G48" s="126">
        <v>1716</v>
      </c>
      <c r="H48" s="126">
        <v>3014</v>
      </c>
      <c r="I48" s="123"/>
      <c r="J48" s="126">
        <v>2846</v>
      </c>
      <c r="K48" s="71"/>
    </row>
    <row r="49" spans="1:11" ht="14.25" customHeight="1" x14ac:dyDescent="0.3">
      <c r="A49" s="71"/>
      <c r="B49" s="57" t="s">
        <v>224</v>
      </c>
      <c r="C49" s="71"/>
      <c r="D49" s="3" t="s">
        <v>73</v>
      </c>
      <c r="E49" s="71"/>
      <c r="F49" s="122">
        <v>1810</v>
      </c>
      <c r="G49" s="122">
        <v>1706</v>
      </c>
      <c r="H49" s="122">
        <v>2698</v>
      </c>
      <c r="I49" s="123"/>
      <c r="J49" s="122">
        <v>2539</v>
      </c>
      <c r="K49" s="71"/>
    </row>
    <row r="50" spans="1:11" ht="14.25" customHeight="1" x14ac:dyDescent="0.3">
      <c r="A50" s="71"/>
      <c r="B50" s="145" t="s">
        <v>212</v>
      </c>
      <c r="C50" s="71"/>
      <c r="D50" s="3" t="s">
        <v>73</v>
      </c>
      <c r="E50" s="71"/>
      <c r="F50" s="11" t="s">
        <v>213</v>
      </c>
      <c r="G50" s="11" t="s">
        <v>213</v>
      </c>
      <c r="H50" s="11">
        <v>325</v>
      </c>
      <c r="I50" s="123"/>
      <c r="J50" s="122">
        <v>322</v>
      </c>
      <c r="K50" s="71"/>
    </row>
    <row r="51" spans="1:11" ht="14.25" customHeight="1" x14ac:dyDescent="0.3">
      <c r="A51" s="71"/>
      <c r="B51" s="57" t="s">
        <v>225</v>
      </c>
      <c r="C51" s="71"/>
      <c r="D51" s="3" t="s">
        <v>73</v>
      </c>
      <c r="E51" s="71"/>
      <c r="F51" s="11" t="s">
        <v>213</v>
      </c>
      <c r="G51" s="11" t="s">
        <v>213</v>
      </c>
      <c r="H51" s="11" t="s">
        <v>213</v>
      </c>
      <c r="I51" s="123"/>
      <c r="J51" s="122">
        <v>42</v>
      </c>
      <c r="K51" s="71"/>
    </row>
    <row r="52" spans="1:11" ht="14.25" customHeight="1" x14ac:dyDescent="0.3">
      <c r="A52" s="71"/>
      <c r="B52" s="57" t="s">
        <v>215</v>
      </c>
      <c r="C52" s="71"/>
      <c r="D52" s="3" t="s">
        <v>73</v>
      </c>
      <c r="E52" s="71"/>
      <c r="F52" s="11" t="s">
        <v>213</v>
      </c>
      <c r="G52" s="11" t="s">
        <v>213</v>
      </c>
      <c r="H52" s="122">
        <v>862</v>
      </c>
      <c r="I52" s="123"/>
      <c r="J52" s="122">
        <v>772</v>
      </c>
      <c r="K52" s="71"/>
    </row>
    <row r="53" spans="1:11" ht="14.25" customHeight="1" x14ac:dyDescent="0.3">
      <c r="A53" s="71"/>
      <c r="B53" s="57" t="s">
        <v>226</v>
      </c>
      <c r="C53" s="71"/>
      <c r="D53" s="3" t="s">
        <v>73</v>
      </c>
      <c r="E53" s="71"/>
      <c r="F53" s="11" t="s">
        <v>213</v>
      </c>
      <c r="G53" s="11" t="s">
        <v>213</v>
      </c>
      <c r="H53" s="122">
        <v>42</v>
      </c>
      <c r="I53" s="123"/>
      <c r="J53" s="122">
        <v>43</v>
      </c>
      <c r="K53" s="71"/>
    </row>
    <row r="54" spans="1:11" ht="14.25" customHeight="1" x14ac:dyDescent="0.3">
      <c r="A54" s="71"/>
      <c r="B54" s="57" t="s">
        <v>227</v>
      </c>
      <c r="C54" s="71"/>
      <c r="D54" s="3" t="s">
        <v>73</v>
      </c>
      <c r="E54" s="71"/>
      <c r="F54" s="11" t="s">
        <v>213</v>
      </c>
      <c r="G54" s="11" t="s">
        <v>213</v>
      </c>
      <c r="H54" s="122">
        <v>476</v>
      </c>
      <c r="I54" s="123"/>
      <c r="J54" s="122">
        <v>356</v>
      </c>
      <c r="K54" s="71"/>
    </row>
    <row r="55" spans="1:11" ht="14.25" customHeight="1" x14ac:dyDescent="0.3">
      <c r="A55" s="71"/>
      <c r="B55" s="57" t="s">
        <v>228</v>
      </c>
      <c r="C55" s="71"/>
      <c r="D55" s="3" t="s">
        <v>73</v>
      </c>
      <c r="E55" s="71"/>
      <c r="F55" s="11" t="s">
        <v>213</v>
      </c>
      <c r="G55" s="11" t="s">
        <v>213</v>
      </c>
      <c r="H55" s="122">
        <v>46</v>
      </c>
      <c r="I55" s="123"/>
      <c r="J55" s="122">
        <v>50</v>
      </c>
      <c r="K55" s="71"/>
    </row>
    <row r="56" spans="1:11" ht="14.25" customHeight="1" x14ac:dyDescent="0.3">
      <c r="A56" s="71"/>
      <c r="B56" s="145" t="s">
        <v>229</v>
      </c>
      <c r="C56" s="71"/>
      <c r="D56" s="3" t="s">
        <v>73</v>
      </c>
      <c r="E56" s="71"/>
      <c r="F56" s="11" t="s">
        <v>213</v>
      </c>
      <c r="G56" s="11" t="s">
        <v>213</v>
      </c>
      <c r="H56" s="122">
        <v>252</v>
      </c>
      <c r="I56" s="123"/>
      <c r="J56" s="122">
        <v>234</v>
      </c>
      <c r="K56" s="71"/>
    </row>
    <row r="57" spans="1:11" ht="14.25" customHeight="1" x14ac:dyDescent="0.3">
      <c r="A57" s="71"/>
      <c r="B57" s="57" t="s">
        <v>230</v>
      </c>
      <c r="C57" s="71"/>
      <c r="D57" s="3" t="s">
        <v>73</v>
      </c>
      <c r="E57" s="71"/>
      <c r="F57" s="11" t="s">
        <v>213</v>
      </c>
      <c r="G57" s="11" t="s">
        <v>213</v>
      </c>
      <c r="H57" s="122">
        <v>545</v>
      </c>
      <c r="I57" s="123"/>
      <c r="J57" s="122">
        <v>558</v>
      </c>
      <c r="K57" s="71"/>
    </row>
    <row r="58" spans="1:11" ht="14.25" customHeight="1" x14ac:dyDescent="0.3">
      <c r="A58" s="71"/>
      <c r="B58" s="57" t="s">
        <v>231</v>
      </c>
      <c r="C58" s="71"/>
      <c r="D58" s="3" t="s">
        <v>73</v>
      </c>
      <c r="E58" s="71"/>
      <c r="F58" s="11" t="s">
        <v>213</v>
      </c>
      <c r="G58" s="11" t="s">
        <v>213</v>
      </c>
      <c r="H58" s="122">
        <v>150</v>
      </c>
      <c r="I58" s="123"/>
      <c r="J58" s="122">
        <v>162</v>
      </c>
      <c r="K58" s="71"/>
    </row>
    <row r="59" spans="1:11" ht="14.25" customHeight="1" x14ac:dyDescent="0.3">
      <c r="A59" s="71"/>
      <c r="B59" s="57" t="s">
        <v>232</v>
      </c>
      <c r="C59" s="71"/>
      <c r="D59" s="3" t="s">
        <v>73</v>
      </c>
      <c r="E59" s="71"/>
      <c r="F59" s="122">
        <v>14</v>
      </c>
      <c r="G59" s="122">
        <v>13</v>
      </c>
      <c r="H59" s="122">
        <v>64</v>
      </c>
      <c r="I59" s="123"/>
      <c r="J59" s="122">
        <v>51</v>
      </c>
      <c r="K59" s="71"/>
    </row>
    <row r="60" spans="1:11" ht="14.25" customHeight="1" x14ac:dyDescent="0.3">
      <c r="A60" s="71"/>
      <c r="B60" s="58" t="s">
        <v>233</v>
      </c>
      <c r="C60" s="71"/>
      <c r="D60" s="9" t="s">
        <v>73</v>
      </c>
      <c r="E60" s="71"/>
      <c r="F60" s="126">
        <v>426</v>
      </c>
      <c r="G60" s="126">
        <v>430</v>
      </c>
      <c r="H60" s="126">
        <v>921</v>
      </c>
      <c r="I60" s="123"/>
      <c r="J60" s="126">
        <v>934</v>
      </c>
      <c r="K60" s="71"/>
    </row>
    <row r="61" spans="1:11" ht="14.25" customHeight="1" x14ac:dyDescent="0.3">
      <c r="A61" s="71"/>
      <c r="B61" s="57" t="s">
        <v>234</v>
      </c>
      <c r="C61" s="71"/>
      <c r="D61" s="12" t="s">
        <v>73</v>
      </c>
      <c r="E61" s="71"/>
      <c r="F61" s="67">
        <v>415</v>
      </c>
      <c r="G61" s="67">
        <f>G60-G59</f>
        <v>417</v>
      </c>
      <c r="H61" s="67">
        <v>783</v>
      </c>
      <c r="I61" s="123"/>
      <c r="J61" s="67">
        <v>786</v>
      </c>
      <c r="K61" s="71"/>
    </row>
    <row r="62" spans="1:11" ht="14.25" customHeight="1" x14ac:dyDescent="0.3">
      <c r="A62" s="71"/>
      <c r="B62" s="57" t="s">
        <v>235</v>
      </c>
      <c r="C62" s="71"/>
      <c r="D62" s="12" t="s">
        <v>66</v>
      </c>
      <c r="E62" s="71"/>
      <c r="F62" s="130">
        <v>97</v>
      </c>
      <c r="G62" s="130">
        <v>97</v>
      </c>
      <c r="H62" s="130">
        <v>85</v>
      </c>
      <c r="I62" s="131"/>
      <c r="J62" s="130">
        <v>84</v>
      </c>
      <c r="K62" s="71"/>
    </row>
    <row r="63" spans="1:11" ht="14.25" customHeight="1" x14ac:dyDescent="0.3">
      <c r="A63" s="71"/>
      <c r="B63" s="58" t="s">
        <v>236</v>
      </c>
      <c r="C63" s="71"/>
      <c r="D63" s="9" t="s">
        <v>73</v>
      </c>
      <c r="E63" s="71"/>
      <c r="F63" s="126">
        <v>1729</v>
      </c>
      <c r="G63" s="126">
        <v>1648</v>
      </c>
      <c r="H63" s="126">
        <v>2514</v>
      </c>
      <c r="I63" s="123"/>
      <c r="J63" s="126">
        <v>2443</v>
      </c>
      <c r="K63" s="71"/>
    </row>
    <row r="64" spans="1:11" ht="14.25" customHeight="1" x14ac:dyDescent="0.3">
      <c r="A64" s="71"/>
      <c r="B64" s="57" t="s">
        <v>204</v>
      </c>
      <c r="C64" s="71"/>
      <c r="D64" s="12" t="s">
        <v>73</v>
      </c>
      <c r="E64" s="71"/>
      <c r="F64" s="67">
        <v>1330</v>
      </c>
      <c r="G64" s="67">
        <v>1268</v>
      </c>
      <c r="H64" s="67">
        <v>1933</v>
      </c>
      <c r="I64" s="123"/>
      <c r="J64" s="67">
        <v>1864</v>
      </c>
      <c r="K64" s="71"/>
    </row>
    <row r="65" spans="1:11" ht="14.25" customHeight="1" x14ac:dyDescent="0.3">
      <c r="A65" s="71"/>
      <c r="B65" s="57" t="s">
        <v>205</v>
      </c>
      <c r="C65" s="71"/>
      <c r="D65" s="12" t="s">
        <v>73</v>
      </c>
      <c r="E65" s="71"/>
      <c r="F65" s="67">
        <v>399</v>
      </c>
      <c r="G65" s="67">
        <f>G63-G64</f>
        <v>380</v>
      </c>
      <c r="H65" s="67">
        <v>581</v>
      </c>
      <c r="I65" s="123"/>
      <c r="J65" s="67">
        <v>579</v>
      </c>
      <c r="K65" s="71"/>
    </row>
    <row r="66" spans="1:11" ht="14.25" customHeight="1" x14ac:dyDescent="0.3">
      <c r="A66" s="71"/>
      <c r="B66" s="58" t="s">
        <v>237</v>
      </c>
      <c r="C66" s="71"/>
      <c r="D66" s="9" t="s">
        <v>73</v>
      </c>
      <c r="E66" s="71"/>
      <c r="F66" s="126">
        <v>47</v>
      </c>
      <c r="G66" s="126">
        <v>59</v>
      </c>
      <c r="H66" s="126">
        <v>96</v>
      </c>
      <c r="I66" s="123"/>
      <c r="J66" s="126">
        <v>96</v>
      </c>
      <c r="K66" s="71"/>
    </row>
    <row r="67" spans="1:11" ht="14.25" customHeight="1" x14ac:dyDescent="0.3">
      <c r="A67" s="71"/>
      <c r="B67" s="57" t="s">
        <v>204</v>
      </c>
      <c r="C67" s="71"/>
      <c r="D67" s="12" t="s">
        <v>73</v>
      </c>
      <c r="E67" s="71"/>
      <c r="F67" s="67">
        <v>6</v>
      </c>
      <c r="G67" s="67">
        <v>4</v>
      </c>
      <c r="H67" s="67">
        <v>17</v>
      </c>
      <c r="I67" s="123"/>
      <c r="J67" s="67">
        <v>18</v>
      </c>
      <c r="K67" s="71"/>
    </row>
    <row r="68" spans="1:11" ht="14.25" customHeight="1" x14ac:dyDescent="0.3">
      <c r="A68" s="71"/>
      <c r="B68" s="57" t="s">
        <v>205</v>
      </c>
      <c r="C68" s="71"/>
      <c r="D68" s="12" t="s">
        <v>73</v>
      </c>
      <c r="E68" s="71"/>
      <c r="F68" s="67">
        <v>41</v>
      </c>
      <c r="G68" s="67">
        <v>55</v>
      </c>
      <c r="H68" s="67">
        <v>79</v>
      </c>
      <c r="I68" s="123"/>
      <c r="J68" s="67">
        <v>78</v>
      </c>
      <c r="K68" s="71"/>
    </row>
    <row r="69" spans="1:11" ht="14.25" customHeight="1" x14ac:dyDescent="0.3">
      <c r="A69" s="71"/>
      <c r="B69" s="58" t="s">
        <v>238</v>
      </c>
      <c r="C69" s="71"/>
      <c r="D69" s="9" t="s">
        <v>73</v>
      </c>
      <c r="E69" s="71"/>
      <c r="F69" s="126">
        <v>2</v>
      </c>
      <c r="G69" s="126">
        <v>35</v>
      </c>
      <c r="H69" s="126">
        <v>57</v>
      </c>
      <c r="I69" s="123"/>
      <c r="J69" s="126">
        <v>56</v>
      </c>
      <c r="K69" s="71"/>
    </row>
    <row r="70" spans="1:11" ht="14.25" customHeight="1" x14ac:dyDescent="0.3">
      <c r="A70" s="71"/>
      <c r="B70" s="57" t="s">
        <v>204</v>
      </c>
      <c r="C70" s="71"/>
      <c r="D70" s="12" t="s">
        <v>73</v>
      </c>
      <c r="E70" s="71"/>
      <c r="F70" s="67">
        <v>1</v>
      </c>
      <c r="G70" s="67">
        <v>25</v>
      </c>
      <c r="H70" s="67">
        <v>39</v>
      </c>
      <c r="I70" s="123"/>
      <c r="J70" s="67">
        <v>30</v>
      </c>
      <c r="K70" s="71"/>
    </row>
    <row r="71" spans="1:11" ht="14.25" customHeight="1" x14ac:dyDescent="0.3">
      <c r="A71" s="71"/>
      <c r="B71" s="57" t="s">
        <v>205</v>
      </c>
      <c r="C71" s="71"/>
      <c r="D71" s="12" t="s">
        <v>73</v>
      </c>
      <c r="E71" s="71"/>
      <c r="F71" s="67">
        <v>1</v>
      </c>
      <c r="G71" s="67">
        <v>10</v>
      </c>
      <c r="H71" s="67">
        <v>18</v>
      </c>
      <c r="I71" s="123"/>
      <c r="J71" s="67">
        <v>26</v>
      </c>
      <c r="K71" s="71"/>
    </row>
    <row r="72" spans="1:11" ht="14.25" customHeight="1" x14ac:dyDescent="0.3">
      <c r="A72" s="71"/>
      <c r="B72" s="77"/>
      <c r="C72" s="71"/>
      <c r="D72" s="71"/>
      <c r="E72" s="71"/>
      <c r="F72" s="71"/>
      <c r="G72" s="71"/>
      <c r="H72" s="71"/>
      <c r="I72" s="71"/>
      <c r="J72" s="71"/>
      <c r="K72" s="71"/>
    </row>
    <row r="73" spans="1:11" ht="14.25" customHeight="1" x14ac:dyDescent="0.3">
      <c r="A73" s="71"/>
      <c r="B73" s="38" t="s">
        <v>239</v>
      </c>
      <c r="C73" s="71"/>
      <c r="D73" s="2" t="s">
        <v>9</v>
      </c>
      <c r="E73" s="71"/>
      <c r="F73" s="2">
        <v>2022</v>
      </c>
      <c r="G73" s="2">
        <v>2023</v>
      </c>
      <c r="H73" s="2">
        <v>2024</v>
      </c>
      <c r="I73" s="71"/>
      <c r="J73" s="2">
        <v>2025</v>
      </c>
      <c r="K73" s="71"/>
    </row>
    <row r="74" spans="1:11" ht="14.25" customHeight="1" x14ac:dyDescent="0.3">
      <c r="A74" s="71"/>
      <c r="B74" s="58" t="s">
        <v>240</v>
      </c>
      <c r="C74" s="71"/>
      <c r="D74" s="9" t="s">
        <v>73</v>
      </c>
      <c r="E74" s="71"/>
      <c r="F74" s="126">
        <v>1824</v>
      </c>
      <c r="G74" s="126">
        <f t="shared" ref="G74:H76" si="1">G10</f>
        <v>1716</v>
      </c>
      <c r="H74" s="126">
        <f t="shared" si="1"/>
        <v>3014</v>
      </c>
      <c r="I74" s="123"/>
      <c r="J74" s="126">
        <v>2846</v>
      </c>
      <c r="K74" s="71"/>
    </row>
    <row r="75" spans="1:11" ht="14.25" customHeight="1" x14ac:dyDescent="0.3">
      <c r="A75" s="71"/>
      <c r="B75" s="57" t="s">
        <v>241</v>
      </c>
      <c r="C75" s="71"/>
      <c r="D75" s="11" t="s">
        <v>73</v>
      </c>
      <c r="E75" s="71"/>
      <c r="F75" s="67">
        <v>1358</v>
      </c>
      <c r="G75" s="67">
        <f t="shared" si="1"/>
        <v>1279</v>
      </c>
      <c r="H75" s="67">
        <f t="shared" si="1"/>
        <v>2206</v>
      </c>
      <c r="I75" s="123"/>
      <c r="J75" s="67">
        <v>2076</v>
      </c>
      <c r="K75" s="71"/>
    </row>
    <row r="76" spans="1:11" ht="14.25" customHeight="1" x14ac:dyDescent="0.3">
      <c r="A76" s="71"/>
      <c r="B76" s="57" t="s">
        <v>242</v>
      </c>
      <c r="C76" s="71"/>
      <c r="D76" s="11" t="s">
        <v>73</v>
      </c>
      <c r="E76" s="71"/>
      <c r="F76" s="67">
        <v>466</v>
      </c>
      <c r="G76" s="67">
        <f t="shared" si="1"/>
        <v>437</v>
      </c>
      <c r="H76" s="67">
        <f t="shared" si="1"/>
        <v>808</v>
      </c>
      <c r="I76" s="123"/>
      <c r="J76" s="67">
        <v>770</v>
      </c>
      <c r="K76" s="71"/>
    </row>
    <row r="77" spans="1:11" ht="14.25" customHeight="1" x14ac:dyDescent="0.3">
      <c r="A77" s="71"/>
      <c r="B77" s="57" t="s">
        <v>241</v>
      </c>
      <c r="C77" s="71"/>
      <c r="D77" s="11" t="s">
        <v>66</v>
      </c>
      <c r="E77" s="71"/>
      <c r="F77" s="67">
        <v>74.45</v>
      </c>
      <c r="G77" s="67">
        <f>(G75/G74)*100</f>
        <v>74.533799533799538</v>
      </c>
      <c r="H77" s="67">
        <f>(H75/H74)*100</f>
        <v>73.191771731917726</v>
      </c>
      <c r="I77" s="123"/>
      <c r="J77" s="67">
        <v>73</v>
      </c>
      <c r="K77" s="71"/>
    </row>
    <row r="78" spans="1:11" ht="14.25" customHeight="1" x14ac:dyDescent="0.3">
      <c r="A78" s="71"/>
      <c r="B78" s="57" t="s">
        <v>242</v>
      </c>
      <c r="C78" s="71"/>
      <c r="D78" s="11" t="s">
        <v>66</v>
      </c>
      <c r="E78" s="71"/>
      <c r="F78" s="67">
        <v>25.54</v>
      </c>
      <c r="G78" s="67">
        <f>(G76/G74)*100</f>
        <v>25.466200466200466</v>
      </c>
      <c r="H78" s="67">
        <f>(H76/H74)*100</f>
        <v>26.808228268082285</v>
      </c>
      <c r="I78" s="123"/>
      <c r="J78" s="67">
        <v>27</v>
      </c>
      <c r="K78" s="71"/>
    </row>
    <row r="79" spans="1:11" ht="17.25" customHeight="1" x14ac:dyDescent="0.3">
      <c r="A79" s="71"/>
      <c r="B79" s="143" t="s">
        <v>243</v>
      </c>
      <c r="C79" s="71"/>
      <c r="D79" s="9" t="s">
        <v>73</v>
      </c>
      <c r="E79" s="71"/>
      <c r="F79" s="10">
        <v>426</v>
      </c>
      <c r="G79" s="10">
        <v>410</v>
      </c>
      <c r="H79" s="10">
        <v>921</v>
      </c>
      <c r="I79" s="71"/>
      <c r="J79" s="10">
        <v>934</v>
      </c>
      <c r="K79" s="71"/>
    </row>
    <row r="80" spans="1:11" ht="14.25" customHeight="1" x14ac:dyDescent="0.3">
      <c r="A80" s="71"/>
      <c r="B80" s="57" t="s">
        <v>204</v>
      </c>
      <c r="C80" s="71"/>
      <c r="D80" s="11" t="s">
        <v>73</v>
      </c>
      <c r="E80" s="71"/>
      <c r="F80" s="13">
        <v>329</v>
      </c>
      <c r="G80" s="13">
        <v>319</v>
      </c>
      <c r="H80" s="13">
        <v>702</v>
      </c>
      <c r="I80" s="71"/>
      <c r="J80" s="13">
        <v>717</v>
      </c>
      <c r="K80" s="71"/>
    </row>
    <row r="81" spans="1:11" ht="14.25" customHeight="1" x14ac:dyDescent="0.3">
      <c r="A81" s="71"/>
      <c r="B81" s="57" t="s">
        <v>205</v>
      </c>
      <c r="C81" s="71"/>
      <c r="D81" s="11" t="s">
        <v>73</v>
      </c>
      <c r="E81" s="71"/>
      <c r="F81" s="13">
        <v>97</v>
      </c>
      <c r="G81" s="13">
        <v>91</v>
      </c>
      <c r="H81" s="13">
        <v>219</v>
      </c>
      <c r="I81" s="71"/>
      <c r="J81" s="13">
        <v>217</v>
      </c>
      <c r="K81" s="71"/>
    </row>
    <row r="82" spans="1:11" ht="14.25" customHeight="1" x14ac:dyDescent="0.3">
      <c r="A82" s="71"/>
      <c r="B82" s="57" t="s">
        <v>204</v>
      </c>
      <c r="C82" s="71"/>
      <c r="D82" s="11" t="s">
        <v>66</v>
      </c>
      <c r="E82" s="71"/>
      <c r="F82" s="13">
        <v>77.23</v>
      </c>
      <c r="G82" s="13">
        <v>77.8</v>
      </c>
      <c r="H82" s="13">
        <v>76</v>
      </c>
      <c r="I82" s="71"/>
      <c r="J82" s="13">
        <v>77</v>
      </c>
      <c r="K82" s="71"/>
    </row>
    <row r="83" spans="1:11" ht="14.25" customHeight="1" x14ac:dyDescent="0.3">
      <c r="A83" s="71"/>
      <c r="B83" s="57" t="s">
        <v>205</v>
      </c>
      <c r="C83" s="71"/>
      <c r="D83" s="11" t="s">
        <v>66</v>
      </c>
      <c r="E83" s="71"/>
      <c r="F83" s="13">
        <v>22.77</v>
      </c>
      <c r="G83" s="13">
        <v>22.2</v>
      </c>
      <c r="H83" s="13">
        <v>24</v>
      </c>
      <c r="I83" s="71"/>
      <c r="J83" s="13">
        <v>23</v>
      </c>
      <c r="K83" s="71"/>
    </row>
    <row r="84" spans="1:11" ht="14.25" customHeight="1" x14ac:dyDescent="0.3">
      <c r="A84" s="71"/>
      <c r="B84" s="58" t="s">
        <v>244</v>
      </c>
      <c r="C84" s="71"/>
      <c r="D84" s="9" t="s">
        <v>73</v>
      </c>
      <c r="E84" s="71"/>
      <c r="F84" s="10" t="s">
        <v>213</v>
      </c>
      <c r="G84" s="10">
        <v>27</v>
      </c>
      <c r="H84" s="10">
        <v>42</v>
      </c>
      <c r="I84" s="71"/>
      <c r="J84" s="10">
        <v>35</v>
      </c>
      <c r="K84" s="71"/>
    </row>
    <row r="85" spans="1:11" ht="14.25" customHeight="1" x14ac:dyDescent="0.3">
      <c r="A85" s="71"/>
      <c r="B85" s="57" t="s">
        <v>204</v>
      </c>
      <c r="C85" s="71"/>
      <c r="D85" s="11" t="s">
        <v>73</v>
      </c>
      <c r="E85" s="71"/>
      <c r="F85" s="11" t="s">
        <v>213</v>
      </c>
      <c r="G85" s="11">
        <v>17</v>
      </c>
      <c r="H85" s="11">
        <v>30</v>
      </c>
      <c r="I85" s="71"/>
      <c r="J85" s="11">
        <v>24</v>
      </c>
      <c r="K85" s="71"/>
    </row>
    <row r="86" spans="1:11" ht="14.25" customHeight="1" x14ac:dyDescent="0.3">
      <c r="A86" s="71"/>
      <c r="B86" s="57" t="s">
        <v>205</v>
      </c>
      <c r="C86" s="71"/>
      <c r="D86" s="11" t="s">
        <v>73</v>
      </c>
      <c r="E86" s="71"/>
      <c r="F86" s="11" t="s">
        <v>213</v>
      </c>
      <c r="G86" s="11">
        <v>10</v>
      </c>
      <c r="H86" s="11">
        <v>12</v>
      </c>
      <c r="I86" s="71"/>
      <c r="J86" s="11">
        <v>11</v>
      </c>
      <c r="K86" s="71"/>
    </row>
    <row r="87" spans="1:11" ht="14.25" customHeight="1" x14ac:dyDescent="0.3">
      <c r="A87" s="71"/>
      <c r="B87" s="57" t="s">
        <v>245</v>
      </c>
      <c r="C87" s="71"/>
      <c r="D87" s="11" t="s">
        <v>66</v>
      </c>
      <c r="E87" s="71"/>
      <c r="F87" s="11" t="s">
        <v>213</v>
      </c>
      <c r="G87" s="11">
        <v>37</v>
      </c>
      <c r="H87" s="11">
        <v>29</v>
      </c>
      <c r="I87" s="71"/>
      <c r="J87" s="11">
        <v>31</v>
      </c>
      <c r="K87" s="71"/>
    </row>
    <row r="88" spans="1:11" x14ac:dyDescent="0.3">
      <c r="A88" s="71"/>
      <c r="B88" s="58" t="s">
        <v>246</v>
      </c>
      <c r="C88" s="71"/>
      <c r="D88" s="9"/>
      <c r="E88" s="71"/>
      <c r="F88" s="10"/>
      <c r="G88" s="10"/>
      <c r="H88" s="10"/>
      <c r="I88" s="71"/>
      <c r="J88" s="10"/>
      <c r="K88" s="71"/>
    </row>
    <row r="89" spans="1:11" ht="14.25" customHeight="1" x14ac:dyDescent="0.3">
      <c r="A89" s="71"/>
      <c r="B89" s="61" t="s">
        <v>204</v>
      </c>
      <c r="C89" s="71"/>
      <c r="D89" s="11" t="s">
        <v>73</v>
      </c>
      <c r="E89" s="71"/>
      <c r="F89" s="13">
        <v>9</v>
      </c>
      <c r="G89" s="13">
        <v>6</v>
      </c>
      <c r="H89" s="13">
        <v>6</v>
      </c>
      <c r="I89" s="71"/>
      <c r="J89" s="13">
        <v>7</v>
      </c>
      <c r="K89" s="71"/>
    </row>
    <row r="90" spans="1:11" ht="14.25" customHeight="1" x14ac:dyDescent="0.3">
      <c r="A90" s="71"/>
      <c r="B90" s="61" t="s">
        <v>205</v>
      </c>
      <c r="C90" s="71"/>
      <c r="D90" s="11" t="s">
        <v>73</v>
      </c>
      <c r="E90" s="71"/>
      <c r="F90" s="13">
        <v>3</v>
      </c>
      <c r="G90" s="13">
        <v>4</v>
      </c>
      <c r="H90" s="13">
        <v>3</v>
      </c>
      <c r="I90" s="71"/>
      <c r="J90" s="13">
        <v>3</v>
      </c>
      <c r="K90" s="71"/>
    </row>
    <row r="91" spans="1:11" ht="14.25" customHeight="1" x14ac:dyDescent="0.3">
      <c r="A91" s="71"/>
      <c r="B91" s="61" t="s">
        <v>204</v>
      </c>
      <c r="C91" s="71"/>
      <c r="D91" s="11" t="s">
        <v>66</v>
      </c>
      <c r="E91" s="71"/>
      <c r="F91" s="12">
        <v>75</v>
      </c>
      <c r="G91" s="12">
        <f>(G89/10)*100</f>
        <v>60</v>
      </c>
      <c r="H91" s="12">
        <v>67</v>
      </c>
      <c r="I91" s="71"/>
      <c r="J91" s="12">
        <v>70</v>
      </c>
      <c r="K91" s="71"/>
    </row>
    <row r="92" spans="1:11" ht="14.25" customHeight="1" x14ac:dyDescent="0.3">
      <c r="A92" s="71"/>
      <c r="B92" s="61" t="s">
        <v>205</v>
      </c>
      <c r="C92" s="71"/>
      <c r="D92" s="11" t="s">
        <v>66</v>
      </c>
      <c r="E92" s="71"/>
      <c r="F92" s="12">
        <v>25</v>
      </c>
      <c r="G92" s="12">
        <f>(G90/10)*100</f>
        <v>40</v>
      </c>
      <c r="H92" s="12">
        <v>33</v>
      </c>
      <c r="I92" s="71"/>
      <c r="J92" s="12">
        <v>30</v>
      </c>
      <c r="K92" s="71"/>
    </row>
    <row r="93" spans="1:11" ht="14.25" customHeight="1" x14ac:dyDescent="0.3">
      <c r="A93" s="71"/>
      <c r="B93" s="61" t="s">
        <v>207</v>
      </c>
      <c r="C93" s="71"/>
      <c r="D93" s="11" t="s">
        <v>73</v>
      </c>
      <c r="E93" s="71"/>
      <c r="F93" s="12">
        <v>0</v>
      </c>
      <c r="G93" s="12">
        <v>0</v>
      </c>
      <c r="H93" s="12">
        <v>0</v>
      </c>
      <c r="I93" s="71"/>
      <c r="J93" s="12">
        <v>0</v>
      </c>
      <c r="K93" s="71"/>
    </row>
    <row r="94" spans="1:11" ht="14.25" customHeight="1" x14ac:dyDescent="0.3">
      <c r="A94" s="71"/>
      <c r="B94" s="61" t="s">
        <v>208</v>
      </c>
      <c r="C94" s="71"/>
      <c r="D94" s="11" t="s">
        <v>73</v>
      </c>
      <c r="E94" s="71"/>
      <c r="F94" s="12">
        <v>5</v>
      </c>
      <c r="G94" s="12">
        <v>5</v>
      </c>
      <c r="H94" s="12">
        <v>5</v>
      </c>
      <c r="I94" s="71"/>
      <c r="J94" s="12">
        <v>6</v>
      </c>
      <c r="K94" s="71"/>
    </row>
    <row r="95" spans="1:11" ht="14.25" customHeight="1" x14ac:dyDescent="0.3">
      <c r="A95" s="71"/>
      <c r="B95" s="61" t="s">
        <v>247</v>
      </c>
      <c r="C95" s="71"/>
      <c r="D95" s="11" t="s">
        <v>73</v>
      </c>
      <c r="E95" s="71"/>
      <c r="F95" s="12">
        <v>7</v>
      </c>
      <c r="G95" s="12">
        <v>5</v>
      </c>
      <c r="H95" s="12">
        <v>4</v>
      </c>
      <c r="I95" s="71"/>
      <c r="J95" s="12">
        <v>4</v>
      </c>
      <c r="K95" s="71"/>
    </row>
    <row r="96" spans="1:11" ht="14.25" customHeight="1" x14ac:dyDescent="0.3">
      <c r="A96" s="71"/>
      <c r="B96" s="61" t="s">
        <v>248</v>
      </c>
      <c r="C96" s="71"/>
      <c r="D96" s="11" t="s">
        <v>73</v>
      </c>
      <c r="E96" s="71"/>
      <c r="F96" s="12">
        <v>10</v>
      </c>
      <c r="G96" s="12">
        <v>7</v>
      </c>
      <c r="H96" s="12">
        <v>6</v>
      </c>
      <c r="I96" s="71"/>
      <c r="J96" s="12">
        <v>7</v>
      </c>
      <c r="K96" s="71"/>
    </row>
    <row r="97" spans="1:11" ht="14.25" customHeight="1" x14ac:dyDescent="0.3">
      <c r="A97" s="71"/>
      <c r="B97" s="61" t="s">
        <v>249</v>
      </c>
      <c r="C97" s="71"/>
      <c r="D97" s="11" t="s">
        <v>73</v>
      </c>
      <c r="E97" s="71"/>
      <c r="F97" s="12">
        <v>2</v>
      </c>
      <c r="G97" s="12">
        <v>3</v>
      </c>
      <c r="H97" s="12">
        <v>3</v>
      </c>
      <c r="I97" s="71"/>
      <c r="J97" s="12">
        <v>3</v>
      </c>
      <c r="K97" s="71"/>
    </row>
    <row r="98" spans="1:11" ht="14.25" customHeight="1" x14ac:dyDescent="0.3">
      <c r="A98" s="71"/>
      <c r="B98" s="57" t="s">
        <v>250</v>
      </c>
      <c r="C98" s="71"/>
      <c r="D98" s="11" t="s">
        <v>66</v>
      </c>
      <c r="E98" s="71"/>
      <c r="F98" s="12">
        <v>22</v>
      </c>
      <c r="G98" s="12">
        <v>33</v>
      </c>
      <c r="H98" s="141">
        <v>33</v>
      </c>
      <c r="I98" s="71"/>
      <c r="J98" s="160">
        <v>30</v>
      </c>
      <c r="K98" s="71"/>
    </row>
    <row r="99" spans="1:11" ht="14.25" customHeight="1" x14ac:dyDescent="0.3">
      <c r="A99" s="71"/>
      <c r="B99" s="58" t="s">
        <v>251</v>
      </c>
      <c r="C99" s="71"/>
      <c r="D99" s="9" t="s">
        <v>73</v>
      </c>
      <c r="E99" s="71"/>
      <c r="F99" s="9">
        <v>9</v>
      </c>
      <c r="G99" s="9">
        <v>10</v>
      </c>
      <c r="H99" s="9">
        <v>12</v>
      </c>
      <c r="I99" s="71"/>
      <c r="J99" s="9">
        <v>10</v>
      </c>
      <c r="K99" s="71"/>
    </row>
    <row r="100" spans="1:11" ht="14.25" customHeight="1" x14ac:dyDescent="0.3">
      <c r="A100" s="71"/>
      <c r="B100" s="57" t="s">
        <v>204</v>
      </c>
      <c r="C100" s="71"/>
      <c r="D100" s="11" t="s">
        <v>73</v>
      </c>
      <c r="E100" s="71"/>
      <c r="F100" s="12">
        <v>6</v>
      </c>
      <c r="G100" s="12">
        <v>6</v>
      </c>
      <c r="H100" s="12">
        <v>8</v>
      </c>
      <c r="I100" s="71"/>
      <c r="J100" s="12">
        <v>6</v>
      </c>
      <c r="K100" s="71"/>
    </row>
    <row r="101" spans="1:11" ht="14.25" customHeight="1" x14ac:dyDescent="0.3">
      <c r="A101" s="71"/>
      <c r="B101" s="57" t="s">
        <v>205</v>
      </c>
      <c r="C101" s="71"/>
      <c r="D101" s="11" t="s">
        <v>73</v>
      </c>
      <c r="E101" s="71"/>
      <c r="F101" s="12">
        <v>3</v>
      </c>
      <c r="G101" s="12">
        <v>4</v>
      </c>
      <c r="H101" s="12">
        <v>4</v>
      </c>
      <c r="I101" s="71"/>
      <c r="J101" s="12">
        <v>4</v>
      </c>
      <c r="K101" s="71"/>
    </row>
    <row r="102" spans="1:11" ht="14.25" customHeight="1" x14ac:dyDescent="0.3">
      <c r="A102" s="71"/>
      <c r="B102" s="57" t="s">
        <v>204</v>
      </c>
      <c r="C102" s="71"/>
      <c r="D102" s="11" t="s">
        <v>66</v>
      </c>
      <c r="E102" s="71"/>
      <c r="F102" s="13">
        <v>66.599999999999994</v>
      </c>
      <c r="G102" s="13">
        <f>(G100/G99)*100</f>
        <v>60</v>
      </c>
      <c r="H102" s="13">
        <f>(H100/H99)*100</f>
        <v>66.666666666666657</v>
      </c>
      <c r="I102" s="71"/>
      <c r="J102" s="13">
        <v>60</v>
      </c>
      <c r="K102" s="71"/>
    </row>
    <row r="103" spans="1:11" ht="14.25" customHeight="1" x14ac:dyDescent="0.3">
      <c r="A103" s="71"/>
      <c r="B103" s="57" t="s">
        <v>205</v>
      </c>
      <c r="C103" s="71"/>
      <c r="D103" s="11" t="s">
        <v>66</v>
      </c>
      <c r="E103" s="71"/>
      <c r="F103" s="13">
        <v>33.299999999999997</v>
      </c>
      <c r="G103" s="13">
        <f>(G101/G99)*100</f>
        <v>40</v>
      </c>
      <c r="H103" s="13">
        <f>(H101/H99)*100</f>
        <v>33.333333333333329</v>
      </c>
      <c r="I103" s="71"/>
      <c r="J103" s="13">
        <v>40</v>
      </c>
      <c r="K103" s="71"/>
    </row>
    <row r="104" spans="1:11" ht="14.25" customHeight="1" x14ac:dyDescent="0.3">
      <c r="A104" s="71"/>
      <c r="B104" s="58" t="s">
        <v>252</v>
      </c>
      <c r="C104" s="71"/>
      <c r="D104" s="9" t="s">
        <v>73</v>
      </c>
      <c r="E104" s="71"/>
      <c r="F104" s="9">
        <v>9</v>
      </c>
      <c r="G104" s="9">
        <f>G99</f>
        <v>10</v>
      </c>
      <c r="H104" s="9">
        <f>H99</f>
        <v>12</v>
      </c>
      <c r="I104" s="71"/>
      <c r="J104" s="9">
        <v>10</v>
      </c>
      <c r="K104" s="71"/>
    </row>
    <row r="105" spans="1:11" ht="14.25" customHeight="1" x14ac:dyDescent="0.3">
      <c r="A105" s="71"/>
      <c r="B105" s="61" t="s">
        <v>253</v>
      </c>
      <c r="C105" s="71"/>
      <c r="D105" s="11" t="s">
        <v>73</v>
      </c>
      <c r="E105" s="71"/>
      <c r="F105" s="12">
        <v>3</v>
      </c>
      <c r="G105" s="12">
        <v>3</v>
      </c>
      <c r="H105" s="12">
        <v>3</v>
      </c>
      <c r="I105" s="71"/>
      <c r="J105" s="12">
        <v>3</v>
      </c>
      <c r="K105" s="71"/>
    </row>
    <row r="106" spans="1:11" ht="14.25" customHeight="1" x14ac:dyDescent="0.3">
      <c r="A106" s="71"/>
      <c r="B106" s="61" t="s">
        <v>254</v>
      </c>
      <c r="C106" s="71"/>
      <c r="D106" s="11" t="s">
        <v>73</v>
      </c>
      <c r="E106" s="71"/>
      <c r="F106" s="12">
        <v>1</v>
      </c>
      <c r="G106" s="12">
        <v>1</v>
      </c>
      <c r="H106" s="12">
        <v>1</v>
      </c>
      <c r="I106" s="71"/>
      <c r="J106" s="12">
        <v>1</v>
      </c>
      <c r="K106" s="71"/>
    </row>
    <row r="107" spans="1:11" ht="14.25" customHeight="1" x14ac:dyDescent="0.3">
      <c r="A107" s="71"/>
      <c r="B107" s="61" t="s">
        <v>255</v>
      </c>
      <c r="C107" s="71"/>
      <c r="D107" s="11" t="s">
        <v>73</v>
      </c>
      <c r="E107" s="71"/>
      <c r="F107" s="12">
        <v>4</v>
      </c>
      <c r="G107" s="12">
        <v>4</v>
      </c>
      <c r="H107" s="134">
        <v>4</v>
      </c>
      <c r="I107" s="71"/>
      <c r="J107" s="134">
        <v>4</v>
      </c>
      <c r="K107" s="71"/>
    </row>
    <row r="108" spans="1:11" ht="14.25" customHeight="1" x14ac:dyDescent="0.3">
      <c r="A108" s="71"/>
      <c r="B108" s="61" t="s">
        <v>256</v>
      </c>
      <c r="C108" s="71"/>
      <c r="D108" s="11" t="s">
        <v>73</v>
      </c>
      <c r="E108" s="71"/>
      <c r="F108" s="12">
        <v>0</v>
      </c>
      <c r="G108" s="12">
        <v>0</v>
      </c>
      <c r="H108" s="134">
        <v>0</v>
      </c>
      <c r="I108" s="71"/>
      <c r="J108" s="134">
        <v>0</v>
      </c>
      <c r="K108" s="71"/>
    </row>
    <row r="109" spans="1:11" ht="14.25" customHeight="1" x14ac:dyDescent="0.3">
      <c r="A109" s="71"/>
      <c r="B109" s="58" t="s">
        <v>257</v>
      </c>
      <c r="C109" s="71"/>
      <c r="D109" s="9" t="s">
        <v>73</v>
      </c>
      <c r="E109" s="71"/>
      <c r="F109" s="9">
        <v>9</v>
      </c>
      <c r="G109" s="9">
        <v>10</v>
      </c>
      <c r="H109" s="9">
        <v>12</v>
      </c>
      <c r="I109" s="71"/>
      <c r="J109" s="9">
        <v>10</v>
      </c>
      <c r="K109" s="71"/>
    </row>
    <row r="110" spans="1:11" ht="14.25" customHeight="1" x14ac:dyDescent="0.3">
      <c r="A110" s="71"/>
      <c r="B110" s="57" t="s">
        <v>258</v>
      </c>
      <c r="C110" s="71"/>
      <c r="D110" s="11" t="s">
        <v>73</v>
      </c>
      <c r="E110" s="71"/>
      <c r="F110" s="12">
        <v>0</v>
      </c>
      <c r="G110" s="12">
        <v>0</v>
      </c>
      <c r="H110" s="12">
        <v>0</v>
      </c>
      <c r="I110" s="71"/>
      <c r="J110" s="12">
        <v>0</v>
      </c>
      <c r="K110" s="71"/>
    </row>
    <row r="111" spans="1:11" ht="14.25" customHeight="1" x14ac:dyDescent="0.3">
      <c r="A111" s="71"/>
      <c r="B111" s="57" t="s">
        <v>208</v>
      </c>
      <c r="C111" s="71"/>
      <c r="D111" s="11" t="s">
        <v>73</v>
      </c>
      <c r="E111" s="71"/>
      <c r="F111" s="12">
        <v>1</v>
      </c>
      <c r="G111" s="12">
        <v>1</v>
      </c>
      <c r="H111" s="12">
        <v>1</v>
      </c>
      <c r="I111" s="71"/>
      <c r="J111" s="12">
        <v>1</v>
      </c>
      <c r="K111" s="71"/>
    </row>
    <row r="112" spans="1:11" ht="14.25" customHeight="1" x14ac:dyDescent="0.3">
      <c r="A112" s="71"/>
      <c r="B112" s="57" t="s">
        <v>247</v>
      </c>
      <c r="C112" s="71"/>
      <c r="D112" s="11" t="s">
        <v>73</v>
      </c>
      <c r="E112" s="71"/>
      <c r="F112" s="12">
        <v>8</v>
      </c>
      <c r="G112" s="12">
        <v>9</v>
      </c>
      <c r="H112" s="12">
        <v>11</v>
      </c>
      <c r="I112" s="71"/>
      <c r="J112" s="12">
        <v>9</v>
      </c>
      <c r="K112" s="71"/>
    </row>
    <row r="113" spans="1:11" ht="14.25" customHeight="1" x14ac:dyDescent="0.3">
      <c r="A113" s="71"/>
      <c r="B113" s="57" t="s">
        <v>259</v>
      </c>
      <c r="C113" s="71"/>
      <c r="D113" s="11" t="s">
        <v>73</v>
      </c>
      <c r="E113" s="71"/>
      <c r="F113" s="12">
        <v>3</v>
      </c>
      <c r="G113" s="12">
        <v>4</v>
      </c>
      <c r="H113" s="12">
        <v>4</v>
      </c>
      <c r="I113" s="71"/>
      <c r="J113" s="12">
        <v>2</v>
      </c>
      <c r="K113" s="71"/>
    </row>
    <row r="114" spans="1:11" ht="14.25" customHeight="1" x14ac:dyDescent="0.3">
      <c r="A114" s="71"/>
      <c r="B114" s="57" t="s">
        <v>260</v>
      </c>
      <c r="C114" s="71"/>
      <c r="D114" s="11" t="s">
        <v>73</v>
      </c>
      <c r="E114" s="71"/>
      <c r="F114" s="12">
        <v>4</v>
      </c>
      <c r="G114" s="12">
        <v>3</v>
      </c>
      <c r="H114" s="12">
        <v>3</v>
      </c>
      <c r="I114" s="71"/>
      <c r="J114" s="12">
        <v>3</v>
      </c>
      <c r="K114" s="71"/>
    </row>
    <row r="115" spans="1:11" ht="14.25" customHeight="1" x14ac:dyDescent="0.3">
      <c r="A115" s="71"/>
      <c r="B115" s="57" t="s">
        <v>261</v>
      </c>
      <c r="C115" s="71"/>
      <c r="D115" s="11" t="s">
        <v>73</v>
      </c>
      <c r="E115" s="71"/>
      <c r="F115" s="12">
        <v>2</v>
      </c>
      <c r="G115" s="12">
        <v>2</v>
      </c>
      <c r="H115" s="12">
        <v>2</v>
      </c>
      <c r="I115" s="71"/>
      <c r="J115" s="12">
        <v>2</v>
      </c>
      <c r="K115" s="71"/>
    </row>
    <row r="116" spans="1:11" ht="14.25" customHeight="1" x14ac:dyDescent="0.3">
      <c r="A116" s="71"/>
      <c r="B116" s="57" t="s">
        <v>262</v>
      </c>
      <c r="C116" s="71"/>
      <c r="D116" s="11" t="s">
        <v>73</v>
      </c>
      <c r="E116" s="71"/>
      <c r="F116" s="11" t="s">
        <v>213</v>
      </c>
      <c r="G116" s="140">
        <v>1</v>
      </c>
      <c r="H116" s="132">
        <v>1</v>
      </c>
      <c r="I116" s="71"/>
      <c r="J116" s="132">
        <v>1</v>
      </c>
      <c r="K116" s="71"/>
    </row>
    <row r="117" spans="1:11" ht="14.25" customHeight="1" x14ac:dyDescent="0.3">
      <c r="A117" s="71"/>
      <c r="B117" s="57" t="s">
        <v>263</v>
      </c>
      <c r="C117" s="71"/>
      <c r="D117" s="11" t="s">
        <v>73</v>
      </c>
      <c r="E117" s="71"/>
      <c r="F117" s="11" t="s">
        <v>213</v>
      </c>
      <c r="G117" s="140" t="s">
        <v>213</v>
      </c>
      <c r="H117" s="11">
        <v>2</v>
      </c>
      <c r="I117" s="71"/>
      <c r="J117" s="11">
        <v>2</v>
      </c>
      <c r="K117" s="71"/>
    </row>
    <row r="118" spans="1:11" ht="14.25" customHeight="1" x14ac:dyDescent="0.3">
      <c r="A118" s="71"/>
      <c r="B118" s="58" t="s">
        <v>264</v>
      </c>
      <c r="C118" s="71"/>
      <c r="D118" s="9" t="s">
        <v>73</v>
      </c>
      <c r="E118" s="71"/>
      <c r="F118" s="9">
        <v>9</v>
      </c>
      <c r="G118" s="9">
        <f>G109</f>
        <v>10</v>
      </c>
      <c r="H118" s="9">
        <f>H109</f>
        <v>12</v>
      </c>
      <c r="I118" s="71"/>
      <c r="J118" s="9">
        <v>10</v>
      </c>
      <c r="K118" s="71"/>
    </row>
    <row r="119" spans="1:11" ht="14.25" customHeight="1" x14ac:dyDescent="0.3">
      <c r="A119" s="71"/>
      <c r="B119" s="57" t="s">
        <v>265</v>
      </c>
      <c r="C119" s="71"/>
      <c r="D119" s="11" t="s">
        <v>73</v>
      </c>
      <c r="E119" s="71"/>
      <c r="F119" s="12">
        <v>8</v>
      </c>
      <c r="G119" s="12">
        <v>10</v>
      </c>
      <c r="H119" s="12">
        <v>11</v>
      </c>
      <c r="I119" s="71"/>
      <c r="J119" s="12">
        <v>9</v>
      </c>
      <c r="K119" s="71"/>
    </row>
    <row r="120" spans="1:11" ht="14.25" customHeight="1" x14ac:dyDescent="0.3">
      <c r="A120" s="71"/>
      <c r="B120" s="61" t="s">
        <v>266</v>
      </c>
      <c r="C120" s="71"/>
      <c r="D120" s="11" t="s">
        <v>73</v>
      </c>
      <c r="E120" s="71"/>
      <c r="F120" s="12">
        <v>2</v>
      </c>
      <c r="G120" s="12">
        <v>2</v>
      </c>
      <c r="H120" s="12">
        <v>2</v>
      </c>
      <c r="I120" s="71"/>
      <c r="J120" s="12">
        <v>2</v>
      </c>
      <c r="K120" s="71"/>
    </row>
    <row r="121" spans="1:11" ht="14.25" customHeight="1" x14ac:dyDescent="0.3">
      <c r="A121" s="71"/>
      <c r="B121" s="61" t="s">
        <v>267</v>
      </c>
      <c r="C121" s="71"/>
      <c r="D121" s="11" t="s">
        <v>73</v>
      </c>
      <c r="E121" s="71"/>
      <c r="F121" s="12">
        <v>6</v>
      </c>
      <c r="G121" s="12">
        <v>8</v>
      </c>
      <c r="H121" s="12">
        <v>9</v>
      </c>
      <c r="I121" s="71"/>
      <c r="J121" s="12">
        <v>7</v>
      </c>
      <c r="K121" s="71"/>
    </row>
    <row r="122" spans="1:11" ht="14.25" customHeight="1" x14ac:dyDescent="0.3">
      <c r="A122" s="71"/>
      <c r="B122" s="57" t="s">
        <v>268</v>
      </c>
      <c r="C122" s="71"/>
      <c r="D122" s="11" t="s">
        <v>73</v>
      </c>
      <c r="E122" s="71"/>
      <c r="F122" s="12">
        <v>0</v>
      </c>
      <c r="G122" s="12">
        <v>0</v>
      </c>
      <c r="H122" s="12">
        <v>0</v>
      </c>
      <c r="I122" s="71"/>
      <c r="J122" s="12">
        <v>0</v>
      </c>
      <c r="K122" s="71"/>
    </row>
    <row r="123" spans="1:11" ht="14.25" customHeight="1" x14ac:dyDescent="0.3">
      <c r="A123" s="71"/>
      <c r="B123" s="57" t="s">
        <v>269</v>
      </c>
      <c r="C123" s="71"/>
      <c r="D123" s="11" t="s">
        <v>73</v>
      </c>
      <c r="E123" s="71"/>
      <c r="F123" s="12">
        <v>0</v>
      </c>
      <c r="G123" s="12">
        <v>0</v>
      </c>
      <c r="H123" s="12">
        <v>0</v>
      </c>
      <c r="I123" s="71"/>
      <c r="J123" s="12">
        <v>0</v>
      </c>
      <c r="K123" s="71"/>
    </row>
    <row r="124" spans="1:11" ht="14.25" customHeight="1" x14ac:dyDescent="0.3">
      <c r="A124" s="71"/>
      <c r="B124" s="57" t="s">
        <v>270</v>
      </c>
      <c r="C124" s="71"/>
      <c r="D124" s="11" t="s">
        <v>73</v>
      </c>
      <c r="E124" s="71"/>
      <c r="F124" s="12">
        <v>0</v>
      </c>
      <c r="G124" s="12">
        <v>0</v>
      </c>
      <c r="H124" s="12">
        <v>0</v>
      </c>
      <c r="I124" s="71"/>
      <c r="J124" s="12">
        <v>0</v>
      </c>
      <c r="K124" s="71"/>
    </row>
    <row r="125" spans="1:11" ht="14.25" customHeight="1" x14ac:dyDescent="0.3">
      <c r="A125" s="71"/>
      <c r="B125" s="57" t="s">
        <v>271</v>
      </c>
      <c r="C125" s="71"/>
      <c r="D125" s="11" t="s">
        <v>73</v>
      </c>
      <c r="E125" s="71"/>
      <c r="F125" s="12">
        <v>1</v>
      </c>
      <c r="G125" s="12">
        <v>1</v>
      </c>
      <c r="H125" s="12">
        <v>1</v>
      </c>
      <c r="I125" s="71"/>
      <c r="J125" s="12">
        <v>1</v>
      </c>
      <c r="K125" s="71"/>
    </row>
    <row r="126" spans="1:11" ht="14.25" customHeight="1" x14ac:dyDescent="0.3">
      <c r="A126" s="71"/>
      <c r="B126" s="58" t="s">
        <v>272</v>
      </c>
      <c r="C126" s="71"/>
      <c r="D126" s="9" t="s">
        <v>73</v>
      </c>
      <c r="E126" s="71"/>
      <c r="F126" s="9">
        <v>9</v>
      </c>
      <c r="G126" s="9">
        <v>10</v>
      </c>
      <c r="H126" s="9">
        <v>12</v>
      </c>
      <c r="I126" s="71"/>
      <c r="J126" s="9">
        <v>10</v>
      </c>
      <c r="K126" s="71"/>
    </row>
    <row r="127" spans="1:11" ht="14.25" customHeight="1" x14ac:dyDescent="0.3">
      <c r="A127" s="71"/>
      <c r="B127" s="57" t="s">
        <v>273</v>
      </c>
      <c r="C127" s="71"/>
      <c r="D127" s="11" t="s">
        <v>73</v>
      </c>
      <c r="E127" s="71"/>
      <c r="F127" s="12">
        <v>0</v>
      </c>
      <c r="G127" s="12">
        <v>2</v>
      </c>
      <c r="H127" s="12">
        <v>2</v>
      </c>
      <c r="I127" s="71"/>
      <c r="J127" s="12">
        <v>0</v>
      </c>
      <c r="K127" s="71"/>
    </row>
    <row r="128" spans="1:11" ht="14.25" customHeight="1" x14ac:dyDescent="0.3">
      <c r="A128" s="71"/>
      <c r="B128" s="61" t="s">
        <v>274</v>
      </c>
      <c r="C128" s="71"/>
      <c r="D128" s="11" t="s">
        <v>73</v>
      </c>
      <c r="E128" s="71"/>
      <c r="F128" s="12">
        <v>0</v>
      </c>
      <c r="G128" s="12">
        <v>0</v>
      </c>
      <c r="H128" s="12">
        <v>0</v>
      </c>
      <c r="I128" s="71"/>
      <c r="J128" s="12">
        <v>0</v>
      </c>
      <c r="K128" s="71"/>
    </row>
    <row r="129" spans="1:11" ht="14.25" customHeight="1" x14ac:dyDescent="0.3">
      <c r="A129" s="71"/>
      <c r="B129" s="61" t="s">
        <v>275</v>
      </c>
      <c r="C129" s="71"/>
      <c r="D129" s="11" t="s">
        <v>73</v>
      </c>
      <c r="E129" s="71"/>
      <c r="F129" s="12">
        <v>0</v>
      </c>
      <c r="G129" s="12">
        <v>2</v>
      </c>
      <c r="H129" s="12">
        <v>2</v>
      </c>
      <c r="I129" s="71"/>
      <c r="J129" s="12">
        <v>0</v>
      </c>
      <c r="K129" s="71"/>
    </row>
    <row r="130" spans="1:11" ht="14.25" customHeight="1" x14ac:dyDescent="0.3">
      <c r="A130" s="71"/>
      <c r="B130" s="57" t="s">
        <v>276</v>
      </c>
      <c r="C130" s="71"/>
      <c r="D130" s="11" t="s">
        <v>73</v>
      </c>
      <c r="E130" s="71"/>
      <c r="F130" s="12">
        <v>9</v>
      </c>
      <c r="G130" s="12">
        <v>8</v>
      </c>
      <c r="H130" s="12">
        <v>2</v>
      </c>
      <c r="I130" s="71"/>
      <c r="J130" s="12">
        <v>4</v>
      </c>
      <c r="K130" s="71"/>
    </row>
    <row r="131" spans="1:11" ht="14.25" customHeight="1" x14ac:dyDescent="0.3">
      <c r="A131" s="71"/>
      <c r="B131" s="61" t="s">
        <v>274</v>
      </c>
      <c r="C131" s="71"/>
      <c r="D131" s="11" t="s">
        <v>73</v>
      </c>
      <c r="E131" s="71"/>
      <c r="F131" s="12">
        <v>2</v>
      </c>
      <c r="G131" s="12">
        <v>2</v>
      </c>
      <c r="H131" s="12">
        <v>0</v>
      </c>
      <c r="I131" s="71"/>
      <c r="J131" s="12">
        <v>0</v>
      </c>
      <c r="K131" s="71"/>
    </row>
    <row r="132" spans="1:11" ht="14.25" customHeight="1" x14ac:dyDescent="0.3">
      <c r="A132" s="71"/>
      <c r="B132" s="61" t="s">
        <v>275</v>
      </c>
      <c r="C132" s="71"/>
      <c r="D132" s="11" t="s">
        <v>73</v>
      </c>
      <c r="E132" s="71"/>
      <c r="F132" s="12">
        <v>7</v>
      </c>
      <c r="G132" s="12">
        <v>6</v>
      </c>
      <c r="H132" s="12">
        <v>2</v>
      </c>
      <c r="I132" s="71"/>
      <c r="J132" s="12">
        <v>4</v>
      </c>
      <c r="K132" s="71"/>
    </row>
    <row r="133" spans="1:11" ht="14.25" customHeight="1" x14ac:dyDescent="0.3">
      <c r="A133" s="71"/>
      <c r="B133" s="57" t="s">
        <v>277</v>
      </c>
      <c r="C133" s="71"/>
      <c r="D133" s="11" t="s">
        <v>73</v>
      </c>
      <c r="E133" s="71"/>
      <c r="F133" s="12">
        <v>0</v>
      </c>
      <c r="G133" s="12">
        <v>0</v>
      </c>
      <c r="H133" s="12">
        <v>8</v>
      </c>
      <c r="I133" s="71"/>
      <c r="J133" s="12">
        <v>6</v>
      </c>
      <c r="K133" s="71"/>
    </row>
    <row r="134" spans="1:11" ht="14.25" customHeight="1" x14ac:dyDescent="0.3">
      <c r="A134" s="71"/>
      <c r="B134" s="61" t="s">
        <v>274</v>
      </c>
      <c r="C134" s="71"/>
      <c r="D134" s="11" t="s">
        <v>73</v>
      </c>
      <c r="E134" s="71"/>
      <c r="F134" s="12">
        <v>0</v>
      </c>
      <c r="G134" s="12">
        <v>0</v>
      </c>
      <c r="H134" s="12">
        <v>2</v>
      </c>
      <c r="I134" s="71"/>
      <c r="J134" s="12">
        <v>2</v>
      </c>
      <c r="K134" s="71"/>
    </row>
    <row r="135" spans="1:11" ht="14.25" customHeight="1" x14ac:dyDescent="0.3">
      <c r="A135" s="71"/>
      <c r="B135" s="61" t="s">
        <v>275</v>
      </c>
      <c r="C135" s="71"/>
      <c r="D135" s="11" t="s">
        <v>73</v>
      </c>
      <c r="E135" s="71"/>
      <c r="F135" s="12">
        <v>0</v>
      </c>
      <c r="G135" s="12">
        <v>0</v>
      </c>
      <c r="H135" s="12">
        <v>6</v>
      </c>
      <c r="I135" s="71"/>
      <c r="J135" s="12">
        <v>4</v>
      </c>
      <c r="K135" s="71"/>
    </row>
    <row r="136" spans="1:11" ht="14.25" customHeight="1" x14ac:dyDescent="0.3">
      <c r="A136" s="71"/>
      <c r="B136" s="57" t="s">
        <v>278</v>
      </c>
      <c r="C136" s="71"/>
      <c r="D136" s="11" t="s">
        <v>73</v>
      </c>
      <c r="E136" s="71"/>
      <c r="F136" s="12">
        <v>0</v>
      </c>
      <c r="G136" s="12">
        <v>0</v>
      </c>
      <c r="H136" s="12">
        <v>0</v>
      </c>
      <c r="I136" s="71"/>
      <c r="J136" s="12">
        <v>0</v>
      </c>
      <c r="K136" s="71"/>
    </row>
    <row r="137" spans="1:11" ht="14.25" customHeight="1" x14ac:dyDescent="0.3">
      <c r="A137" s="71"/>
      <c r="B137" s="61" t="s">
        <v>274</v>
      </c>
      <c r="C137" s="71"/>
      <c r="D137" s="11" t="s">
        <v>73</v>
      </c>
      <c r="E137" s="71"/>
      <c r="F137" s="12">
        <v>0</v>
      </c>
      <c r="G137" s="12">
        <v>0</v>
      </c>
      <c r="H137" s="12">
        <v>0</v>
      </c>
      <c r="I137" s="71"/>
      <c r="J137" s="12">
        <v>0</v>
      </c>
      <c r="K137" s="71"/>
    </row>
    <row r="138" spans="1:11" ht="14.25" customHeight="1" x14ac:dyDescent="0.3">
      <c r="A138" s="71"/>
      <c r="B138" s="61" t="s">
        <v>275</v>
      </c>
      <c r="C138" s="71"/>
      <c r="D138" s="11" t="s">
        <v>73</v>
      </c>
      <c r="E138" s="71"/>
      <c r="F138" s="12">
        <v>0</v>
      </c>
      <c r="G138" s="12">
        <v>0</v>
      </c>
      <c r="H138" s="12">
        <v>0</v>
      </c>
      <c r="I138" s="71"/>
      <c r="J138" s="12">
        <v>0</v>
      </c>
      <c r="K138" s="71"/>
    </row>
    <row r="139" spans="1:11" ht="14.25" customHeight="1" x14ac:dyDescent="0.3">
      <c r="A139" s="71"/>
      <c r="B139" s="57" t="s">
        <v>279</v>
      </c>
      <c r="C139" s="71"/>
      <c r="D139" s="11" t="s">
        <v>73</v>
      </c>
      <c r="E139" s="71"/>
      <c r="F139" s="12">
        <v>0</v>
      </c>
      <c r="G139" s="12">
        <v>0</v>
      </c>
      <c r="H139" s="12">
        <v>0</v>
      </c>
      <c r="I139" s="71"/>
      <c r="J139" s="12">
        <v>0</v>
      </c>
      <c r="K139" s="71"/>
    </row>
    <row r="140" spans="1:11" ht="14.25" customHeight="1" x14ac:dyDescent="0.3">
      <c r="A140" s="71"/>
      <c r="B140" s="61" t="s">
        <v>274</v>
      </c>
      <c r="C140" s="71"/>
      <c r="D140" s="11" t="s">
        <v>73</v>
      </c>
      <c r="E140" s="71"/>
      <c r="F140" s="12">
        <v>0</v>
      </c>
      <c r="G140" s="12">
        <v>0</v>
      </c>
      <c r="H140" s="12">
        <v>0</v>
      </c>
      <c r="I140" s="71"/>
      <c r="J140" s="12">
        <v>0</v>
      </c>
      <c r="K140" s="71"/>
    </row>
    <row r="141" spans="1:11" ht="14.25" customHeight="1" x14ac:dyDescent="0.3">
      <c r="A141" s="71"/>
      <c r="B141" s="61" t="s">
        <v>275</v>
      </c>
      <c r="C141" s="71"/>
      <c r="D141" s="11" t="s">
        <v>73</v>
      </c>
      <c r="E141" s="71"/>
      <c r="F141" s="12">
        <v>0</v>
      </c>
      <c r="G141" s="12">
        <v>0</v>
      </c>
      <c r="H141" s="12">
        <v>0</v>
      </c>
      <c r="I141" s="71"/>
      <c r="J141" s="12">
        <v>0</v>
      </c>
      <c r="K141" s="71"/>
    </row>
    <row r="142" spans="1:11" ht="14.25" customHeight="1" x14ac:dyDescent="0.3">
      <c r="A142" s="71"/>
      <c r="B142" s="57" t="s">
        <v>280</v>
      </c>
      <c r="C142" s="71"/>
      <c r="D142" s="11" t="s">
        <v>73</v>
      </c>
      <c r="E142" s="71"/>
      <c r="F142" s="12">
        <v>0</v>
      </c>
      <c r="G142" s="12">
        <v>0</v>
      </c>
      <c r="H142" s="12">
        <v>0</v>
      </c>
      <c r="I142" s="71"/>
      <c r="J142" s="12">
        <v>0</v>
      </c>
      <c r="K142" s="71"/>
    </row>
    <row r="143" spans="1:11" ht="14.25" customHeight="1" x14ac:dyDescent="0.3">
      <c r="A143" s="71"/>
      <c r="B143" s="61" t="s">
        <v>274</v>
      </c>
      <c r="C143" s="71"/>
      <c r="D143" s="11" t="s">
        <v>73</v>
      </c>
      <c r="E143" s="71"/>
      <c r="F143" s="12">
        <v>0</v>
      </c>
      <c r="G143" s="12">
        <v>0</v>
      </c>
      <c r="H143" s="12">
        <v>0</v>
      </c>
      <c r="I143" s="71"/>
      <c r="J143" s="12">
        <v>0</v>
      </c>
      <c r="K143" s="71"/>
    </row>
    <row r="144" spans="1:11" ht="14.25" customHeight="1" x14ac:dyDescent="0.3">
      <c r="A144" s="71"/>
      <c r="B144" s="61" t="s">
        <v>275</v>
      </c>
      <c r="C144" s="71"/>
      <c r="D144" s="11" t="s">
        <v>73</v>
      </c>
      <c r="E144" s="71"/>
      <c r="F144" s="12">
        <v>0</v>
      </c>
      <c r="G144" s="12">
        <v>0</v>
      </c>
      <c r="H144" s="12">
        <v>0</v>
      </c>
      <c r="I144" s="71"/>
      <c r="J144" s="12">
        <v>0</v>
      </c>
      <c r="K144" s="71"/>
    </row>
    <row r="145" spans="1:11" ht="14.25" customHeight="1" x14ac:dyDescent="0.3">
      <c r="A145" s="71"/>
      <c r="B145" s="58" t="s">
        <v>281</v>
      </c>
      <c r="C145" s="71"/>
      <c r="D145" s="9" t="s">
        <v>73</v>
      </c>
      <c r="E145" s="71"/>
      <c r="F145" s="9">
        <v>9</v>
      </c>
      <c r="G145" s="9">
        <v>10</v>
      </c>
      <c r="H145" s="9">
        <v>12</v>
      </c>
      <c r="I145" s="71"/>
      <c r="J145" s="9">
        <v>10</v>
      </c>
      <c r="K145" s="71"/>
    </row>
    <row r="146" spans="1:11" ht="14.25" customHeight="1" x14ac:dyDescent="0.3">
      <c r="A146" s="71"/>
      <c r="B146" s="61" t="s">
        <v>274</v>
      </c>
      <c r="C146" s="71"/>
      <c r="D146" s="11" t="s">
        <v>73</v>
      </c>
      <c r="E146" s="71"/>
      <c r="F146" s="12">
        <v>2</v>
      </c>
      <c r="G146" s="12">
        <v>2</v>
      </c>
      <c r="H146" s="12">
        <v>2</v>
      </c>
      <c r="I146" s="71"/>
      <c r="J146" s="12">
        <v>2</v>
      </c>
      <c r="K146" s="71"/>
    </row>
    <row r="147" spans="1:11" ht="14.25" customHeight="1" x14ac:dyDescent="0.3">
      <c r="A147" s="71"/>
      <c r="B147" s="61" t="s">
        <v>275</v>
      </c>
      <c r="C147" s="71"/>
      <c r="D147" s="11" t="s">
        <v>73</v>
      </c>
      <c r="E147" s="71"/>
      <c r="F147" s="12">
        <v>7</v>
      </c>
      <c r="G147" s="12">
        <v>8</v>
      </c>
      <c r="H147" s="12">
        <v>10</v>
      </c>
      <c r="I147" s="71"/>
      <c r="J147" s="12">
        <v>8</v>
      </c>
      <c r="K147" s="71"/>
    </row>
    <row r="148" spans="1:11" ht="14.25" customHeight="1" x14ac:dyDescent="0.3">
      <c r="A148" s="71"/>
      <c r="B148" s="77"/>
      <c r="C148" s="71"/>
      <c r="D148" s="71"/>
      <c r="E148" s="71"/>
      <c r="F148" s="71"/>
      <c r="G148" s="71"/>
      <c r="H148" s="71"/>
      <c r="I148" s="71"/>
      <c r="J148" s="71"/>
      <c r="K148" s="71"/>
    </row>
    <row r="149" spans="1:11" ht="14.25" customHeight="1" x14ac:dyDescent="0.3">
      <c r="A149" s="71"/>
      <c r="B149" s="38" t="s">
        <v>282</v>
      </c>
      <c r="C149" s="71"/>
      <c r="D149" s="2" t="s">
        <v>9</v>
      </c>
      <c r="E149" s="71"/>
      <c r="F149" s="2">
        <v>2022</v>
      </c>
      <c r="G149" s="2">
        <v>2023</v>
      </c>
      <c r="H149" s="2">
        <v>2024</v>
      </c>
      <c r="I149" s="71"/>
      <c r="J149" s="2">
        <v>2025</v>
      </c>
      <c r="K149" s="71"/>
    </row>
    <row r="150" spans="1:11" ht="14.25" customHeight="1" x14ac:dyDescent="0.3">
      <c r="A150" s="71"/>
      <c r="B150" s="50" t="s">
        <v>283</v>
      </c>
      <c r="C150" s="71"/>
      <c r="D150" s="3" t="s">
        <v>66</v>
      </c>
      <c r="E150" s="71"/>
      <c r="F150" s="26">
        <v>100</v>
      </c>
      <c r="G150" s="26">
        <v>100</v>
      </c>
      <c r="H150" s="26">
        <v>100</v>
      </c>
      <c r="I150" s="71"/>
      <c r="J150" s="26">
        <v>77</v>
      </c>
      <c r="K150" s="71"/>
    </row>
    <row r="151" spans="1:11" ht="14.25" customHeight="1" x14ac:dyDescent="0.3">
      <c r="A151" s="71"/>
      <c r="B151" s="50" t="s">
        <v>284</v>
      </c>
      <c r="C151" s="71"/>
      <c r="D151" s="3" t="s">
        <v>66</v>
      </c>
      <c r="E151" s="71"/>
      <c r="F151" s="3">
        <v>99.18</v>
      </c>
      <c r="G151" s="3">
        <v>100</v>
      </c>
      <c r="H151" s="3">
        <v>57</v>
      </c>
      <c r="I151" s="71"/>
      <c r="J151" s="3">
        <v>100</v>
      </c>
      <c r="K151" s="71"/>
    </row>
    <row r="152" spans="1:11" ht="14.25" customHeight="1" x14ac:dyDescent="0.3">
      <c r="A152" s="71"/>
      <c r="B152" s="77"/>
      <c r="C152" s="71"/>
      <c r="D152" s="71"/>
      <c r="E152" s="71"/>
      <c r="F152" s="71"/>
      <c r="G152" s="71"/>
      <c r="H152" s="71"/>
      <c r="I152" s="71"/>
      <c r="J152" s="71"/>
      <c r="K152" s="71"/>
    </row>
    <row r="153" spans="1:11" ht="14.25" customHeight="1" x14ac:dyDescent="0.3">
      <c r="A153" s="71"/>
      <c r="B153" s="38" t="s">
        <v>285</v>
      </c>
      <c r="C153" s="71"/>
      <c r="D153" s="2" t="s">
        <v>9</v>
      </c>
      <c r="E153" s="71"/>
      <c r="F153" s="2">
        <v>2022</v>
      </c>
      <c r="G153" s="2">
        <v>2023</v>
      </c>
      <c r="H153" s="2">
        <v>2024</v>
      </c>
      <c r="I153" s="71"/>
      <c r="J153" s="2">
        <v>2025</v>
      </c>
      <c r="K153" s="71"/>
    </row>
    <row r="154" spans="1:11" ht="14.25" customHeight="1" x14ac:dyDescent="0.3">
      <c r="A154" s="71"/>
      <c r="B154" s="62" t="s">
        <v>286</v>
      </c>
      <c r="C154" s="71"/>
      <c r="D154" s="3" t="s">
        <v>66</v>
      </c>
      <c r="E154" s="71"/>
      <c r="F154" s="3">
        <v>84</v>
      </c>
      <c r="G154" s="3">
        <v>85</v>
      </c>
      <c r="H154" s="3" t="s">
        <v>287</v>
      </c>
      <c r="I154" s="71"/>
      <c r="J154" s="3">
        <v>79</v>
      </c>
      <c r="K154" s="71"/>
    </row>
    <row r="155" spans="1:11" ht="14.25" customHeight="1" x14ac:dyDescent="0.3">
      <c r="A155" s="71"/>
      <c r="B155" s="54" t="s">
        <v>288</v>
      </c>
      <c r="C155" s="71"/>
      <c r="D155" s="25" t="s">
        <v>73</v>
      </c>
      <c r="E155" s="71"/>
      <c r="F155" s="26">
        <v>5</v>
      </c>
      <c r="G155" s="26">
        <f>2</f>
        <v>2</v>
      </c>
      <c r="H155" s="26">
        <v>2</v>
      </c>
      <c r="I155" s="71"/>
      <c r="J155" s="26">
        <v>2</v>
      </c>
      <c r="K155" s="71"/>
    </row>
    <row r="156" spans="1:11" ht="14.25" customHeight="1" x14ac:dyDescent="0.3">
      <c r="A156" s="71"/>
      <c r="B156" s="54" t="s">
        <v>289</v>
      </c>
      <c r="C156" s="71"/>
      <c r="D156" s="25" t="s">
        <v>73</v>
      </c>
      <c r="E156" s="71"/>
      <c r="F156" s="26">
        <v>12</v>
      </c>
      <c r="G156" s="26">
        <f>SUM(G157:G158)</f>
        <v>18</v>
      </c>
      <c r="H156" s="26">
        <v>72</v>
      </c>
      <c r="I156" s="71"/>
      <c r="J156" s="26">
        <v>109</v>
      </c>
      <c r="K156" s="71"/>
    </row>
    <row r="157" spans="1:11" ht="14.25" customHeight="1" x14ac:dyDescent="0.3">
      <c r="A157" s="71"/>
      <c r="B157" s="56" t="s">
        <v>290</v>
      </c>
      <c r="C157" s="71"/>
      <c r="D157" s="5" t="s">
        <v>73</v>
      </c>
      <c r="E157" s="71"/>
      <c r="F157" s="5">
        <v>9</v>
      </c>
      <c r="G157" s="5">
        <f>8+6</f>
        <v>14</v>
      </c>
      <c r="H157" s="5" t="s">
        <v>287</v>
      </c>
      <c r="I157" s="71"/>
      <c r="J157" s="5">
        <v>68</v>
      </c>
      <c r="K157" s="71"/>
    </row>
    <row r="158" spans="1:11" ht="14.25" customHeight="1" x14ac:dyDescent="0.3">
      <c r="A158" s="71"/>
      <c r="B158" s="56" t="s">
        <v>291</v>
      </c>
      <c r="C158" s="71"/>
      <c r="D158" s="5" t="s">
        <v>73</v>
      </c>
      <c r="E158" s="71"/>
      <c r="F158" s="5">
        <v>3</v>
      </c>
      <c r="G158" s="5">
        <v>4</v>
      </c>
      <c r="H158" s="5" t="s">
        <v>287</v>
      </c>
      <c r="I158" s="71"/>
      <c r="J158" s="5">
        <v>41</v>
      </c>
      <c r="K158" s="71"/>
    </row>
    <row r="159" spans="1:11" ht="14.25" customHeight="1" x14ac:dyDescent="0.3">
      <c r="A159" s="71"/>
      <c r="B159" s="54" t="s">
        <v>292</v>
      </c>
      <c r="C159" s="71"/>
      <c r="D159" s="3" t="s">
        <v>66</v>
      </c>
      <c r="E159" s="71"/>
      <c r="F159" s="24">
        <v>95.06578947368422</v>
      </c>
      <c r="G159" s="24">
        <f>(1631/1716)*100</f>
        <v>95.046620046620049</v>
      </c>
      <c r="H159" s="24">
        <v>100</v>
      </c>
      <c r="I159" s="133"/>
      <c r="J159" s="24">
        <v>100</v>
      </c>
      <c r="K159" s="71"/>
    </row>
    <row r="160" spans="1:11" ht="14.25" customHeight="1" x14ac:dyDescent="0.3">
      <c r="A160" s="71"/>
      <c r="B160" s="77"/>
      <c r="C160" s="71"/>
      <c r="D160" s="71"/>
      <c r="E160" s="71"/>
      <c r="F160" s="71"/>
      <c r="G160" s="71"/>
      <c r="H160" s="71"/>
      <c r="I160" s="71"/>
      <c r="J160" s="71"/>
      <c r="K160" s="71"/>
    </row>
    <row r="161" spans="1:11" ht="14.25" customHeight="1" x14ac:dyDescent="0.3">
      <c r="A161" s="71"/>
      <c r="B161" s="38" t="s">
        <v>293</v>
      </c>
      <c r="C161" s="71"/>
      <c r="D161" s="2" t="s">
        <v>9</v>
      </c>
      <c r="E161" s="71"/>
      <c r="F161" s="2">
        <v>2022</v>
      </c>
      <c r="G161" s="2">
        <v>2023</v>
      </c>
      <c r="H161" s="2">
        <v>2024</v>
      </c>
      <c r="I161" s="71"/>
      <c r="J161" s="2">
        <v>2025</v>
      </c>
      <c r="K161" s="71"/>
    </row>
    <row r="162" spans="1:11" ht="14.25" customHeight="1" x14ac:dyDescent="0.3">
      <c r="A162" s="71"/>
      <c r="B162" s="50" t="s">
        <v>294</v>
      </c>
      <c r="C162" s="71"/>
      <c r="D162" s="3" t="s">
        <v>73</v>
      </c>
      <c r="E162" s="71"/>
      <c r="F162" s="16">
        <v>466</v>
      </c>
      <c r="G162" s="16">
        <v>411</v>
      </c>
      <c r="H162" s="122">
        <v>1069</v>
      </c>
      <c r="I162" s="71"/>
      <c r="J162" s="122">
        <v>1019</v>
      </c>
      <c r="K162" s="71"/>
    </row>
    <row r="163" spans="1:11" ht="14.25" customHeight="1" x14ac:dyDescent="0.3">
      <c r="A163" s="71"/>
      <c r="B163" s="50" t="s">
        <v>295</v>
      </c>
      <c r="C163" s="71"/>
      <c r="D163" s="3" t="s">
        <v>66</v>
      </c>
      <c r="E163" s="71"/>
      <c r="F163" s="16">
        <v>25.548245614035086</v>
      </c>
      <c r="G163" s="16">
        <f>(411/G6)*100</f>
        <v>23.95104895104895</v>
      </c>
      <c r="H163" s="16">
        <v>35.467816854678169</v>
      </c>
      <c r="I163" s="125"/>
      <c r="J163" s="16">
        <v>35.804638088545325</v>
      </c>
      <c r="K163" s="71"/>
    </row>
    <row r="164" spans="1:11" ht="14.25" customHeight="1" x14ac:dyDescent="0.3">
      <c r="A164" s="71"/>
      <c r="B164" s="77"/>
      <c r="C164" s="71"/>
      <c r="D164" s="71"/>
      <c r="E164" s="71"/>
      <c r="F164" s="71"/>
      <c r="G164" s="71"/>
      <c r="H164" s="71"/>
      <c r="I164" s="71"/>
      <c r="J164" s="71"/>
      <c r="K164" s="71"/>
    </row>
    <row r="165" spans="1:11" ht="14.25" customHeight="1" x14ac:dyDescent="0.3">
      <c r="A165" s="71"/>
      <c r="B165" s="38" t="s">
        <v>296</v>
      </c>
      <c r="C165" s="71"/>
      <c r="D165" s="2" t="s">
        <v>9</v>
      </c>
      <c r="E165" s="71"/>
      <c r="F165" s="2">
        <v>2021</v>
      </c>
      <c r="G165" s="2">
        <v>2023</v>
      </c>
      <c r="H165" s="2">
        <v>2024</v>
      </c>
      <c r="I165" s="71"/>
      <c r="J165" s="2">
        <v>2025</v>
      </c>
      <c r="K165" s="71"/>
    </row>
    <row r="166" spans="1:11" ht="14.25" customHeight="1" x14ac:dyDescent="0.3">
      <c r="A166" s="71"/>
      <c r="B166" s="50" t="s">
        <v>297</v>
      </c>
      <c r="C166" s="71"/>
      <c r="D166" s="3" t="s">
        <v>298</v>
      </c>
      <c r="E166" s="71"/>
      <c r="F166" s="122">
        <v>75689</v>
      </c>
      <c r="G166" s="122">
        <f>17902+2657+69231</f>
        <v>89790</v>
      </c>
      <c r="H166" s="122">
        <v>67212.928</v>
      </c>
      <c r="I166" s="123"/>
      <c r="J166" s="122">
        <v>72952</v>
      </c>
      <c r="K166" s="71"/>
    </row>
    <row r="167" spans="1:11" ht="14.25" customHeight="1" x14ac:dyDescent="0.3">
      <c r="A167" s="71"/>
      <c r="B167" s="56" t="s">
        <v>299</v>
      </c>
      <c r="C167" s="71"/>
      <c r="D167" s="3" t="s">
        <v>298</v>
      </c>
      <c r="E167" s="71"/>
      <c r="F167" s="124">
        <v>31561.5</v>
      </c>
      <c r="G167" s="124">
        <f>897+13688+600</f>
        <v>15185</v>
      </c>
      <c r="H167" s="124">
        <v>23553.664000000001</v>
      </c>
      <c r="I167" s="123"/>
      <c r="J167" s="124">
        <v>35211</v>
      </c>
      <c r="K167" s="71"/>
    </row>
    <row r="168" spans="1:11" ht="18.600000000000001" customHeight="1" x14ac:dyDescent="0.3">
      <c r="A168" s="71"/>
      <c r="B168" s="77"/>
      <c r="C168" s="71"/>
      <c r="D168" s="71"/>
      <c r="E168" s="71"/>
      <c r="F168" s="71"/>
      <c r="G168" s="71"/>
      <c r="H168" s="71"/>
      <c r="I168" s="71"/>
      <c r="J168" s="71"/>
      <c r="K168" s="71"/>
    </row>
    <row r="169" spans="1:11" ht="18.600000000000001" customHeight="1" x14ac:dyDescent="0.3">
      <c r="A169" s="71"/>
      <c r="B169" s="114" t="s">
        <v>102</v>
      </c>
      <c r="C169" s="71"/>
      <c r="D169" s="71"/>
      <c r="E169" s="71"/>
      <c r="F169" s="71"/>
      <c r="G169" s="71"/>
      <c r="H169" s="71"/>
      <c r="I169" s="71"/>
      <c r="J169" s="71"/>
      <c r="K169" s="71"/>
    </row>
    <row r="170" spans="1:11" ht="14.25" customHeight="1" x14ac:dyDescent="0.3">
      <c r="A170" s="71"/>
      <c r="B170" s="157" t="s">
        <v>103</v>
      </c>
      <c r="C170" s="71"/>
      <c r="D170" s="71"/>
      <c r="E170" s="71"/>
      <c r="F170" s="71"/>
      <c r="G170" s="71"/>
      <c r="H170" s="71"/>
      <c r="I170" s="71"/>
      <c r="J170" s="71"/>
      <c r="K170" s="71"/>
    </row>
    <row r="171" spans="1:11" ht="14.25" customHeight="1" x14ac:dyDescent="0.3">
      <c r="A171" s="71"/>
      <c r="B171" s="157" t="s">
        <v>104</v>
      </c>
      <c r="C171" s="71"/>
      <c r="D171" s="71"/>
      <c r="E171" s="71"/>
      <c r="F171" s="71"/>
      <c r="G171" s="71"/>
      <c r="H171" s="71"/>
      <c r="I171" s="71"/>
      <c r="J171" s="71"/>
      <c r="K171" s="71"/>
    </row>
    <row r="172" spans="1:11" ht="14.25" customHeight="1" x14ac:dyDescent="0.3">
      <c r="A172" s="71"/>
      <c r="B172" s="175" t="s">
        <v>300</v>
      </c>
      <c r="C172" s="175"/>
      <c r="D172" s="175"/>
      <c r="E172" s="175"/>
      <c r="F172" s="175"/>
      <c r="G172" s="175"/>
      <c r="H172" s="175"/>
      <c r="I172" s="175"/>
      <c r="J172" s="175"/>
      <c r="K172" s="71"/>
    </row>
    <row r="173" spans="1:11" ht="14.25" customHeight="1" x14ac:dyDescent="0.3">
      <c r="A173" s="71"/>
      <c r="B173" s="175" t="s">
        <v>301</v>
      </c>
      <c r="C173" s="175"/>
      <c r="D173" s="175"/>
      <c r="E173" s="175"/>
      <c r="F173" s="175"/>
      <c r="G173" s="175"/>
      <c r="H173" s="175"/>
      <c r="I173" s="175"/>
      <c r="J173" s="175"/>
      <c r="K173" s="71"/>
    </row>
    <row r="174" spans="1:11" ht="14.25" customHeight="1" x14ac:dyDescent="0.3">
      <c r="A174" s="71"/>
      <c r="B174" s="175" t="s">
        <v>302</v>
      </c>
      <c r="C174" s="175"/>
      <c r="D174" s="175"/>
      <c r="E174" s="175"/>
      <c r="F174" s="175"/>
      <c r="G174" s="175"/>
      <c r="H174" s="175"/>
      <c r="I174" s="175"/>
      <c r="J174" s="175"/>
      <c r="K174" s="71"/>
    </row>
    <row r="175" spans="1:11" ht="29.1" customHeight="1" x14ac:dyDescent="0.3">
      <c r="A175" s="71"/>
      <c r="B175" s="175" t="s">
        <v>303</v>
      </c>
      <c r="C175" s="175"/>
      <c r="D175" s="175"/>
      <c r="E175" s="175"/>
      <c r="F175" s="175"/>
      <c r="G175" s="175"/>
      <c r="H175" s="175"/>
      <c r="I175" s="175"/>
      <c r="J175" s="175"/>
      <c r="K175" s="71"/>
    </row>
    <row r="176" spans="1:11" x14ac:dyDescent="0.3">
      <c r="A176" s="71"/>
      <c r="B176" s="74"/>
      <c r="C176" s="72"/>
      <c r="D176" s="72"/>
      <c r="E176" s="72"/>
      <c r="F176" s="72"/>
      <c r="G176" s="72"/>
      <c r="H176" s="72"/>
      <c r="I176" s="72"/>
      <c r="J176" s="72"/>
      <c r="K176" s="71"/>
    </row>
  </sheetData>
  <sheetProtection algorithmName="SHA-512" hashValue="ibMkJeRv/uY90/iDjoK6bDs0hbAOoBaP22sD8/BEzx9zSU7YmopAlT18ITMiUqejO+LMDQZ3L9XB/CrJuf+4gQ==" saltValue="y1OiTrku8Adbt5Izu3yylw==" spinCount="100000" sheet="1" objects="1" scenarios="1" deleteRows="0" sort="0" autoFilter="0" pivotTables="0"/>
  <mergeCells count="4">
    <mergeCell ref="B175:J175"/>
    <mergeCell ref="B172:J172"/>
    <mergeCell ref="B173:J173"/>
    <mergeCell ref="B174:J17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5500-6EE4-4EE6-A627-25E4577B4491}">
  <sheetPr>
    <tabColor theme="3"/>
    <pageSetUpPr fitToPage="1"/>
  </sheetPr>
  <dimension ref="A1:L52"/>
  <sheetViews>
    <sheetView topLeftCell="A29" zoomScale="160" zoomScaleNormal="160" workbookViewId="0"/>
  </sheetViews>
  <sheetFormatPr defaultColWidth="10.42578125" defaultRowHeight="13.5" x14ac:dyDescent="0.25"/>
  <cols>
    <col min="1" max="1" width="2.7109375" style="8" customWidth="1"/>
    <col min="2" max="2" width="101.5703125" style="49" customWidth="1"/>
    <col min="3" max="3" width="2.7109375" style="8" customWidth="1"/>
    <col min="4" max="4" width="18.28515625" style="8" bestFit="1" customWidth="1"/>
    <col min="5" max="5" width="2.7109375" style="8" customWidth="1"/>
    <col min="6" max="8" width="10.7109375" style="8" customWidth="1"/>
    <col min="9" max="9" width="2.7109375" style="8" customWidth="1"/>
    <col min="10" max="10" width="10.7109375" style="8" customWidth="1"/>
    <col min="11" max="11" width="2.7109375" style="8" customWidth="1"/>
    <col min="12" max="16384" width="10.42578125" style="8"/>
  </cols>
  <sheetData>
    <row r="1" spans="1:12" ht="15.75" x14ac:dyDescent="0.3">
      <c r="A1" s="72"/>
      <c r="B1" s="74"/>
      <c r="C1" s="72"/>
      <c r="D1" s="72"/>
      <c r="E1" s="72"/>
      <c r="F1" s="72"/>
      <c r="G1" s="72"/>
      <c r="H1" s="72"/>
      <c r="I1" s="72"/>
      <c r="J1" s="72"/>
      <c r="K1" s="72"/>
      <c r="L1" s="1"/>
    </row>
    <row r="2" spans="1:12" ht="16.5" x14ac:dyDescent="0.3">
      <c r="A2" s="72"/>
      <c r="B2" s="76" t="s">
        <v>304</v>
      </c>
      <c r="C2" s="72"/>
      <c r="D2" s="72"/>
      <c r="E2" s="72"/>
      <c r="F2" s="72"/>
      <c r="G2" s="72"/>
      <c r="H2" s="72"/>
      <c r="I2" s="72"/>
      <c r="J2" s="72"/>
      <c r="K2" s="71"/>
    </row>
    <row r="3" spans="1:12" x14ac:dyDescent="0.25">
      <c r="A3" s="72"/>
      <c r="B3" s="74"/>
      <c r="C3" s="72"/>
      <c r="D3" s="72"/>
      <c r="E3" s="72"/>
      <c r="F3" s="72"/>
      <c r="G3" s="72"/>
      <c r="H3" s="72"/>
      <c r="I3" s="72"/>
      <c r="J3" s="72"/>
      <c r="K3" s="72"/>
    </row>
    <row r="4" spans="1:12" ht="15.75" x14ac:dyDescent="0.3">
      <c r="A4" s="72"/>
      <c r="B4" s="38" t="s">
        <v>305</v>
      </c>
      <c r="C4" s="72"/>
      <c r="D4" s="2" t="s">
        <v>9</v>
      </c>
      <c r="E4" s="72"/>
      <c r="F4" s="2">
        <v>2022</v>
      </c>
      <c r="G4" s="2">
        <v>2023</v>
      </c>
      <c r="H4" s="2">
        <v>2024</v>
      </c>
      <c r="I4" s="71"/>
      <c r="J4" s="2">
        <v>2025</v>
      </c>
      <c r="K4" s="73"/>
    </row>
    <row r="5" spans="1:12" ht="15.75" x14ac:dyDescent="0.3">
      <c r="A5" s="72"/>
      <c r="B5" s="50" t="s">
        <v>306</v>
      </c>
      <c r="C5" s="72"/>
      <c r="D5" s="3" t="s">
        <v>307</v>
      </c>
      <c r="E5" s="72"/>
      <c r="F5" s="36">
        <v>0</v>
      </c>
      <c r="G5" s="36">
        <v>0</v>
      </c>
      <c r="H5" s="36">
        <v>0</v>
      </c>
      <c r="I5" s="71"/>
      <c r="J5" s="36">
        <v>0</v>
      </c>
      <c r="K5" s="73"/>
    </row>
    <row r="6" spans="1:12" ht="15.75" x14ac:dyDescent="0.3">
      <c r="A6" s="72"/>
      <c r="B6" s="50" t="s">
        <v>308</v>
      </c>
      <c r="C6" s="72"/>
      <c r="D6" s="3" t="s">
        <v>66</v>
      </c>
      <c r="E6" s="72"/>
      <c r="F6" s="36">
        <v>100</v>
      </c>
      <c r="G6" s="36">
        <v>100</v>
      </c>
      <c r="H6" s="36">
        <v>100</v>
      </c>
      <c r="I6" s="71"/>
      <c r="J6" s="36">
        <v>100</v>
      </c>
      <c r="K6" s="73"/>
    </row>
    <row r="7" spans="1:12" ht="15.75" x14ac:dyDescent="0.3">
      <c r="A7" s="72"/>
      <c r="B7" s="31" t="s">
        <v>309</v>
      </c>
      <c r="C7" s="72"/>
      <c r="D7" s="29"/>
      <c r="E7" s="72"/>
      <c r="F7" s="29"/>
      <c r="G7" s="120"/>
      <c r="H7" s="120"/>
      <c r="I7" s="71"/>
      <c r="J7" s="120"/>
      <c r="K7" s="73"/>
    </row>
    <row r="8" spans="1:12" ht="15.75" x14ac:dyDescent="0.3">
      <c r="A8" s="72"/>
      <c r="B8" s="51" t="s">
        <v>310</v>
      </c>
      <c r="C8" s="72"/>
      <c r="D8" s="4" t="s">
        <v>66</v>
      </c>
      <c r="E8" s="72"/>
      <c r="F8" s="36">
        <v>62.5</v>
      </c>
      <c r="G8" s="36">
        <v>37</v>
      </c>
      <c r="H8" s="36">
        <v>68</v>
      </c>
      <c r="I8" s="71"/>
      <c r="J8" s="36">
        <v>77</v>
      </c>
      <c r="K8" s="73"/>
    </row>
    <row r="9" spans="1:12" ht="15.75" x14ac:dyDescent="0.3">
      <c r="A9" s="72"/>
      <c r="B9" s="51" t="s">
        <v>311</v>
      </c>
      <c r="C9" s="72"/>
      <c r="D9" s="4" t="s">
        <v>66</v>
      </c>
      <c r="E9" s="72"/>
      <c r="F9" s="36">
        <v>29.2</v>
      </c>
      <c r="G9" s="36">
        <v>48</v>
      </c>
      <c r="H9" s="36">
        <v>22</v>
      </c>
      <c r="I9" s="71"/>
      <c r="J9" s="36">
        <v>21</v>
      </c>
      <c r="K9" s="71"/>
    </row>
    <row r="10" spans="1:12" ht="15.75" x14ac:dyDescent="0.3">
      <c r="A10" s="72"/>
      <c r="B10" s="51" t="s">
        <v>312</v>
      </c>
      <c r="C10" s="72"/>
      <c r="D10" s="4" t="s">
        <v>66</v>
      </c>
      <c r="E10" s="72"/>
      <c r="F10" s="36">
        <v>8.3000000000000007</v>
      </c>
      <c r="G10" s="36">
        <v>15</v>
      </c>
      <c r="H10" s="36">
        <v>10</v>
      </c>
      <c r="I10" s="71"/>
      <c r="J10" s="36">
        <v>2</v>
      </c>
      <c r="K10" s="72"/>
    </row>
    <row r="11" spans="1:12" x14ac:dyDescent="0.25">
      <c r="A11" s="72"/>
      <c r="B11" s="74"/>
      <c r="C11" s="72"/>
      <c r="D11" s="72"/>
      <c r="E11" s="72"/>
      <c r="F11" s="72"/>
      <c r="G11" s="72"/>
      <c r="H11" s="72"/>
      <c r="I11" s="72"/>
      <c r="J11" s="72"/>
      <c r="K11" s="72"/>
    </row>
    <row r="12" spans="1:12" ht="15.75" x14ac:dyDescent="0.3">
      <c r="A12" s="72"/>
      <c r="B12" s="38" t="s">
        <v>313</v>
      </c>
      <c r="C12" s="72"/>
      <c r="D12" s="2" t="s">
        <v>9</v>
      </c>
      <c r="E12" s="72"/>
      <c r="F12" s="2">
        <v>2022</v>
      </c>
      <c r="G12" s="2">
        <v>2023</v>
      </c>
      <c r="H12" s="2">
        <v>2024</v>
      </c>
      <c r="I12" s="71"/>
      <c r="J12" s="2">
        <v>2025</v>
      </c>
      <c r="K12" s="72"/>
    </row>
    <row r="13" spans="1:12" ht="15.75" x14ac:dyDescent="0.3">
      <c r="A13" s="72"/>
      <c r="B13" s="50" t="s">
        <v>314</v>
      </c>
      <c r="C13" s="72"/>
      <c r="D13" s="3" t="s">
        <v>307</v>
      </c>
      <c r="E13" s="72"/>
      <c r="F13" s="3">
        <v>0</v>
      </c>
      <c r="G13" s="36">
        <v>0</v>
      </c>
      <c r="H13" s="36">
        <v>0</v>
      </c>
      <c r="I13" s="71"/>
      <c r="J13" s="36">
        <v>0</v>
      </c>
      <c r="K13" s="72"/>
    </row>
    <row r="14" spans="1:12" ht="15.75" x14ac:dyDescent="0.3">
      <c r="A14" s="72"/>
      <c r="B14" s="50" t="s">
        <v>315</v>
      </c>
      <c r="C14" s="72"/>
      <c r="D14" s="3" t="s">
        <v>307</v>
      </c>
      <c r="E14" s="72"/>
      <c r="F14" s="3">
        <v>0</v>
      </c>
      <c r="G14" s="36">
        <v>0</v>
      </c>
      <c r="H14" s="36">
        <v>0</v>
      </c>
      <c r="I14" s="71"/>
      <c r="J14" s="36">
        <v>0</v>
      </c>
      <c r="K14" s="72"/>
    </row>
    <row r="15" spans="1:12" ht="15.75" x14ac:dyDescent="0.3">
      <c r="A15" s="72"/>
      <c r="B15" s="50" t="s">
        <v>316</v>
      </c>
      <c r="C15" s="72"/>
      <c r="D15" s="3" t="s">
        <v>317</v>
      </c>
      <c r="E15" s="72"/>
      <c r="F15" s="3">
        <v>604</v>
      </c>
      <c r="G15" s="36">
        <v>916</v>
      </c>
      <c r="H15" s="142">
        <v>1612.2001399999999</v>
      </c>
      <c r="I15" s="71"/>
      <c r="J15" s="142">
        <v>14456.7797625</v>
      </c>
      <c r="K15" s="72"/>
    </row>
    <row r="16" spans="1:12" x14ac:dyDescent="0.25">
      <c r="A16" s="72"/>
      <c r="B16" s="74"/>
      <c r="C16" s="72"/>
      <c r="D16" s="72"/>
      <c r="E16" s="72"/>
      <c r="F16" s="72"/>
      <c r="G16" s="72"/>
      <c r="H16" s="72"/>
      <c r="I16" s="72"/>
      <c r="J16" s="72"/>
      <c r="K16" s="72"/>
    </row>
    <row r="17" spans="1:11" ht="15.75" x14ac:dyDescent="0.3">
      <c r="A17" s="72"/>
      <c r="B17" s="38" t="s">
        <v>318</v>
      </c>
      <c r="C17" s="72"/>
      <c r="D17" s="2" t="s">
        <v>9</v>
      </c>
      <c r="E17" s="72"/>
      <c r="F17" s="2">
        <v>2022</v>
      </c>
      <c r="G17" s="2">
        <v>2023</v>
      </c>
      <c r="H17" s="2">
        <v>2024</v>
      </c>
      <c r="I17" s="71"/>
      <c r="J17" s="2">
        <v>2025</v>
      </c>
      <c r="K17" s="72"/>
    </row>
    <row r="18" spans="1:11" ht="15.75" x14ac:dyDescent="0.3">
      <c r="A18" s="72"/>
      <c r="B18" s="50" t="s">
        <v>319</v>
      </c>
      <c r="C18" s="72"/>
      <c r="D18" s="3" t="s">
        <v>307</v>
      </c>
      <c r="E18" s="72"/>
      <c r="F18" s="3">
        <v>0</v>
      </c>
      <c r="G18" s="36">
        <v>0</v>
      </c>
      <c r="H18" s="36">
        <v>0</v>
      </c>
      <c r="I18" s="71"/>
      <c r="J18" s="36">
        <v>0</v>
      </c>
      <c r="K18" s="72"/>
    </row>
    <row r="19" spans="1:11" ht="15.75" x14ac:dyDescent="0.3">
      <c r="A19" s="72"/>
      <c r="B19" s="50" t="s">
        <v>320</v>
      </c>
      <c r="C19" s="72"/>
      <c r="D19" s="3" t="s">
        <v>307</v>
      </c>
      <c r="E19" s="72"/>
      <c r="F19" s="3">
        <v>0</v>
      </c>
      <c r="G19" s="36">
        <v>0</v>
      </c>
      <c r="H19" s="36">
        <v>0</v>
      </c>
      <c r="I19" s="71"/>
      <c r="J19" s="36">
        <v>0</v>
      </c>
      <c r="K19" s="72"/>
    </row>
    <row r="20" spans="1:11" x14ac:dyDescent="0.25">
      <c r="A20" s="72"/>
      <c r="B20" s="74"/>
      <c r="C20" s="72"/>
      <c r="D20" s="72"/>
      <c r="E20" s="72"/>
      <c r="F20" s="72"/>
      <c r="G20" s="119"/>
      <c r="H20" s="119"/>
      <c r="I20" s="72"/>
      <c r="J20" s="119"/>
      <c r="K20" s="72"/>
    </row>
    <row r="21" spans="1:11" ht="15.75" x14ac:dyDescent="0.3">
      <c r="A21" s="72"/>
      <c r="B21" s="52" t="s">
        <v>321</v>
      </c>
      <c r="C21" s="72"/>
      <c r="D21" s="2" t="s">
        <v>9</v>
      </c>
      <c r="E21" s="72"/>
      <c r="F21" s="2">
        <v>2022</v>
      </c>
      <c r="G21" s="2">
        <v>2023</v>
      </c>
      <c r="H21" s="2">
        <v>2024</v>
      </c>
      <c r="I21" s="71"/>
      <c r="J21" s="2">
        <v>2025</v>
      </c>
      <c r="K21" s="72"/>
    </row>
    <row r="22" spans="1:11" ht="15.75" x14ac:dyDescent="0.3">
      <c r="A22" s="72"/>
      <c r="B22" s="50" t="s">
        <v>322</v>
      </c>
      <c r="C22" s="72"/>
      <c r="D22" s="3" t="s">
        <v>66</v>
      </c>
      <c r="E22" s="72"/>
      <c r="F22" s="36">
        <v>99</v>
      </c>
      <c r="G22" s="36">
        <v>95</v>
      </c>
      <c r="H22" s="36">
        <v>96</v>
      </c>
      <c r="I22" s="71"/>
      <c r="J22" s="36">
        <v>92</v>
      </c>
      <c r="K22" s="72"/>
    </row>
    <row r="23" spans="1:11" ht="15.75" x14ac:dyDescent="0.3">
      <c r="A23" s="72"/>
      <c r="B23" s="53" t="s">
        <v>323</v>
      </c>
      <c r="C23" s="72"/>
      <c r="D23" s="25" t="s">
        <v>66</v>
      </c>
      <c r="E23" s="72"/>
      <c r="F23" s="36">
        <v>100</v>
      </c>
      <c r="G23" s="36">
        <v>100</v>
      </c>
      <c r="H23" s="36">
        <v>100</v>
      </c>
      <c r="I23" s="71"/>
      <c r="J23" s="36">
        <v>100</v>
      </c>
      <c r="K23" s="72"/>
    </row>
    <row r="24" spans="1:11" ht="15.75" x14ac:dyDescent="0.3">
      <c r="A24" s="72"/>
      <c r="B24" s="54" t="s">
        <v>324</v>
      </c>
      <c r="C24" s="72"/>
      <c r="D24" s="25" t="s">
        <v>307</v>
      </c>
      <c r="E24" s="72"/>
      <c r="F24" s="36">
        <v>0</v>
      </c>
      <c r="G24" s="36">
        <v>0</v>
      </c>
      <c r="H24" s="36">
        <v>0</v>
      </c>
      <c r="I24" s="71"/>
      <c r="J24" s="36">
        <v>6</v>
      </c>
      <c r="K24" s="72"/>
    </row>
    <row r="25" spans="1:11" ht="15.75" x14ac:dyDescent="0.3">
      <c r="A25" s="72"/>
      <c r="B25" s="54" t="s">
        <v>325</v>
      </c>
      <c r="C25" s="72"/>
      <c r="D25" s="25" t="s">
        <v>307</v>
      </c>
      <c r="E25" s="72"/>
      <c r="F25" s="36">
        <v>0</v>
      </c>
      <c r="G25" s="36">
        <v>0</v>
      </c>
      <c r="H25" s="36">
        <v>0</v>
      </c>
      <c r="I25" s="71"/>
      <c r="J25" s="36">
        <v>0</v>
      </c>
      <c r="K25" s="72"/>
    </row>
    <row r="26" spans="1:11" ht="15.75" x14ac:dyDescent="0.3">
      <c r="A26" s="72"/>
      <c r="B26" s="54" t="s">
        <v>326</v>
      </c>
      <c r="C26" s="72"/>
      <c r="D26" s="25" t="s">
        <v>307</v>
      </c>
      <c r="E26" s="72"/>
      <c r="F26" s="36">
        <v>0</v>
      </c>
      <c r="G26" s="36">
        <v>0</v>
      </c>
      <c r="H26" s="36">
        <v>0</v>
      </c>
      <c r="I26" s="71"/>
      <c r="J26" s="36">
        <v>0</v>
      </c>
      <c r="K26" s="72"/>
    </row>
    <row r="27" spans="1:11" ht="15.75" x14ac:dyDescent="0.3">
      <c r="A27" s="72"/>
      <c r="B27" s="54" t="s">
        <v>327</v>
      </c>
      <c r="C27" s="72"/>
      <c r="D27" s="25" t="s">
        <v>307</v>
      </c>
      <c r="E27" s="72"/>
      <c r="F27" s="36">
        <v>2</v>
      </c>
      <c r="G27" s="36">
        <v>0</v>
      </c>
      <c r="H27" s="36">
        <v>0</v>
      </c>
      <c r="I27" s="71"/>
      <c r="J27" s="36">
        <v>2</v>
      </c>
      <c r="K27" s="72"/>
    </row>
    <row r="28" spans="1:11" ht="15.75" x14ac:dyDescent="0.3">
      <c r="A28" s="72"/>
      <c r="B28" s="54" t="s">
        <v>328</v>
      </c>
      <c r="C28" s="72"/>
      <c r="D28" s="25" t="s">
        <v>307</v>
      </c>
      <c r="E28" s="72"/>
      <c r="F28" s="36">
        <v>9</v>
      </c>
      <c r="G28" s="36">
        <v>7</v>
      </c>
      <c r="H28" s="36">
        <v>13</v>
      </c>
      <c r="I28" s="71"/>
      <c r="J28" s="36">
        <v>37</v>
      </c>
      <c r="K28" s="72"/>
    </row>
    <row r="29" spans="1:11" x14ac:dyDescent="0.25">
      <c r="A29" s="72"/>
      <c r="B29" s="74"/>
      <c r="C29" s="72"/>
      <c r="D29" s="72"/>
      <c r="E29" s="72"/>
      <c r="F29" s="72"/>
      <c r="G29" s="72"/>
      <c r="H29" s="72"/>
      <c r="I29" s="72"/>
      <c r="J29" s="72"/>
      <c r="K29" s="72"/>
    </row>
    <row r="30" spans="1:11" ht="15.75" x14ac:dyDescent="0.3">
      <c r="A30" s="72"/>
      <c r="B30" s="52" t="s">
        <v>329</v>
      </c>
      <c r="C30" s="72"/>
      <c r="D30" s="2" t="s">
        <v>9</v>
      </c>
      <c r="E30" s="72"/>
      <c r="F30" s="2">
        <v>2022</v>
      </c>
      <c r="G30" s="2">
        <v>2023</v>
      </c>
      <c r="H30" s="2">
        <v>2024</v>
      </c>
      <c r="I30" s="71"/>
      <c r="J30" s="2">
        <v>2025</v>
      </c>
      <c r="K30" s="72"/>
    </row>
    <row r="31" spans="1:11" ht="15.75" x14ac:dyDescent="0.3">
      <c r="A31" s="72"/>
      <c r="B31" s="50" t="s">
        <v>330</v>
      </c>
      <c r="C31" s="72"/>
      <c r="D31" s="3" t="s">
        <v>66</v>
      </c>
      <c r="E31" s="72"/>
      <c r="F31" s="36">
        <v>100</v>
      </c>
      <c r="G31" s="36">
        <v>100</v>
      </c>
      <c r="H31" s="36">
        <v>100</v>
      </c>
      <c r="I31" s="71"/>
      <c r="J31" s="36">
        <v>100</v>
      </c>
      <c r="K31" s="72"/>
    </row>
    <row r="32" spans="1:11" ht="15.75" x14ac:dyDescent="0.3">
      <c r="A32" s="72"/>
      <c r="B32" s="50" t="s">
        <v>331</v>
      </c>
      <c r="C32" s="72"/>
      <c r="D32" s="3" t="s">
        <v>307</v>
      </c>
      <c r="E32" s="72"/>
      <c r="F32" s="36">
        <v>0</v>
      </c>
      <c r="G32" s="36">
        <v>0</v>
      </c>
      <c r="H32" s="36">
        <v>0</v>
      </c>
      <c r="I32" s="71"/>
      <c r="J32" s="36">
        <v>0</v>
      </c>
      <c r="K32" s="72"/>
    </row>
    <row r="33" spans="1:11" ht="15.75" x14ac:dyDescent="0.3">
      <c r="A33" s="72"/>
      <c r="B33" s="50" t="s">
        <v>332</v>
      </c>
      <c r="C33" s="72"/>
      <c r="D33" s="3" t="s">
        <v>307</v>
      </c>
      <c r="E33" s="72"/>
      <c r="F33" s="36">
        <v>0</v>
      </c>
      <c r="G33" s="36">
        <v>0</v>
      </c>
      <c r="H33" s="36">
        <v>0</v>
      </c>
      <c r="I33" s="71"/>
      <c r="J33" s="36">
        <v>0</v>
      </c>
      <c r="K33" s="72"/>
    </row>
    <row r="34" spans="1:11" ht="15.75" x14ac:dyDescent="0.3">
      <c r="A34" s="72"/>
      <c r="B34" s="50" t="s">
        <v>333</v>
      </c>
      <c r="C34" s="72"/>
      <c r="D34" s="3" t="s">
        <v>307</v>
      </c>
      <c r="E34" s="72"/>
      <c r="F34" s="36">
        <v>0</v>
      </c>
      <c r="G34" s="36">
        <v>0</v>
      </c>
      <c r="H34" s="36">
        <v>0</v>
      </c>
      <c r="I34" s="71"/>
      <c r="J34" s="36">
        <v>0</v>
      </c>
      <c r="K34" s="72"/>
    </row>
    <row r="35" spans="1:11" ht="15.75" x14ac:dyDescent="0.3">
      <c r="A35" s="72"/>
      <c r="B35" s="50" t="s">
        <v>334</v>
      </c>
      <c r="C35" s="72"/>
      <c r="D35" s="3" t="s">
        <v>307</v>
      </c>
      <c r="E35" s="72"/>
      <c r="F35" s="36">
        <v>0</v>
      </c>
      <c r="G35" s="36">
        <v>0</v>
      </c>
      <c r="H35" s="36">
        <v>0</v>
      </c>
      <c r="I35" s="71"/>
      <c r="J35" s="36">
        <v>0</v>
      </c>
      <c r="K35" s="72"/>
    </row>
    <row r="36" spans="1:11" ht="15.75" x14ac:dyDescent="0.3">
      <c r="A36" s="72"/>
      <c r="B36" s="50" t="s">
        <v>335</v>
      </c>
      <c r="C36" s="72"/>
      <c r="D36" s="3" t="s">
        <v>307</v>
      </c>
      <c r="E36" s="72"/>
      <c r="F36" s="36">
        <v>1</v>
      </c>
      <c r="G36" s="36">
        <v>4</v>
      </c>
      <c r="H36" s="36">
        <v>0</v>
      </c>
      <c r="I36" s="71"/>
      <c r="J36" s="36">
        <v>0</v>
      </c>
      <c r="K36" s="72"/>
    </row>
    <row r="37" spans="1:11" ht="15.75" x14ac:dyDescent="0.3">
      <c r="A37" s="72"/>
      <c r="B37" s="50" t="s">
        <v>336</v>
      </c>
      <c r="C37" s="72"/>
      <c r="D37" s="3" t="s">
        <v>307</v>
      </c>
      <c r="E37" s="72"/>
      <c r="F37" s="36">
        <v>0</v>
      </c>
      <c r="G37" s="36">
        <v>0</v>
      </c>
      <c r="H37" s="36">
        <v>0</v>
      </c>
      <c r="I37" s="71"/>
      <c r="J37" s="36">
        <v>0</v>
      </c>
      <c r="K37" s="72"/>
    </row>
    <row r="38" spans="1:11" x14ac:dyDescent="0.25">
      <c r="A38" s="72"/>
      <c r="B38" s="74"/>
      <c r="C38" s="72"/>
      <c r="D38" s="72"/>
      <c r="E38" s="72"/>
      <c r="F38" s="72"/>
      <c r="G38" s="72"/>
      <c r="H38" s="72"/>
      <c r="I38" s="72"/>
      <c r="J38" s="72"/>
      <c r="K38" s="72"/>
    </row>
    <row r="39" spans="1:11" ht="15.75" x14ac:dyDescent="0.3">
      <c r="A39" s="72"/>
      <c r="B39" s="52" t="s">
        <v>337</v>
      </c>
      <c r="C39" s="72"/>
      <c r="D39" s="2" t="s">
        <v>9</v>
      </c>
      <c r="E39" s="72"/>
      <c r="F39" s="2">
        <v>2022</v>
      </c>
      <c r="G39" s="2">
        <v>2023</v>
      </c>
      <c r="H39" s="2">
        <v>2024</v>
      </c>
      <c r="I39" s="71"/>
      <c r="J39" s="2">
        <v>2025</v>
      </c>
      <c r="K39" s="72"/>
    </row>
    <row r="40" spans="1:11" ht="15.75" x14ac:dyDescent="0.3">
      <c r="A40" s="72"/>
      <c r="B40" s="50" t="s">
        <v>338</v>
      </c>
      <c r="C40" s="72"/>
      <c r="D40" s="3" t="s">
        <v>70</v>
      </c>
      <c r="E40" s="72"/>
      <c r="F40" s="6">
        <v>5508</v>
      </c>
      <c r="G40" s="121">
        <v>3854.9</v>
      </c>
      <c r="H40" s="121">
        <v>6281.3153158188325</v>
      </c>
      <c r="I40" s="71"/>
      <c r="J40" s="121">
        <v>10723</v>
      </c>
      <c r="K40" s="72"/>
    </row>
    <row r="41" spans="1:11" ht="15.75" x14ac:dyDescent="0.3">
      <c r="A41" s="72"/>
      <c r="B41" s="50" t="s">
        <v>339</v>
      </c>
      <c r="C41" s="72"/>
      <c r="D41" s="3" t="s">
        <v>70</v>
      </c>
      <c r="E41" s="72"/>
      <c r="F41" s="6">
        <v>2189</v>
      </c>
      <c r="G41" s="121">
        <v>1214.5999999999999</v>
      </c>
      <c r="H41" s="121">
        <v>1481.219644997303</v>
      </c>
      <c r="I41" s="71"/>
      <c r="J41" s="121">
        <v>3019.2</v>
      </c>
      <c r="K41" s="72"/>
    </row>
    <row r="42" spans="1:11" ht="15.75" x14ac:dyDescent="0.3">
      <c r="A42" s="72"/>
      <c r="B42" s="50" t="s">
        <v>340</v>
      </c>
      <c r="C42" s="72"/>
      <c r="D42" s="3" t="s">
        <v>70</v>
      </c>
      <c r="E42" s="72"/>
      <c r="F42" s="6">
        <v>3319</v>
      </c>
      <c r="G42" s="121">
        <v>2640.3</v>
      </c>
      <c r="H42" s="121">
        <v>4800.0956708215299</v>
      </c>
      <c r="I42" s="71"/>
      <c r="J42" s="121">
        <v>7703.7</v>
      </c>
      <c r="K42" s="72"/>
    </row>
    <row r="43" spans="1:11" ht="15.75" x14ac:dyDescent="0.3">
      <c r="A43" s="72"/>
      <c r="B43" s="55" t="s">
        <v>341</v>
      </c>
      <c r="C43" s="75"/>
      <c r="D43" s="31"/>
      <c r="E43" s="75"/>
      <c r="F43" s="31"/>
      <c r="G43" s="29"/>
      <c r="H43" s="29"/>
      <c r="I43" s="71"/>
      <c r="J43" s="29"/>
      <c r="K43" s="72"/>
    </row>
    <row r="44" spans="1:11" ht="15.75" x14ac:dyDescent="0.3">
      <c r="A44" s="72"/>
      <c r="B44" s="56" t="s">
        <v>342</v>
      </c>
      <c r="C44" s="72"/>
      <c r="D44" s="3" t="s">
        <v>70</v>
      </c>
      <c r="E44" s="72"/>
      <c r="F44" s="7">
        <v>1549</v>
      </c>
      <c r="G44" s="118">
        <v>1163</v>
      </c>
      <c r="H44" s="118">
        <v>2153.6357454677577</v>
      </c>
      <c r="I44" s="71"/>
      <c r="J44" s="118">
        <v>2555</v>
      </c>
      <c r="K44" s="72"/>
    </row>
    <row r="45" spans="1:11" ht="15.75" x14ac:dyDescent="0.3">
      <c r="A45" s="72"/>
      <c r="B45" s="56" t="s">
        <v>343</v>
      </c>
      <c r="C45" s="72"/>
      <c r="D45" s="3" t="s">
        <v>70</v>
      </c>
      <c r="E45" s="72"/>
      <c r="F45" s="7">
        <v>5</v>
      </c>
      <c r="G45" s="118">
        <v>4.4000000000000004</v>
      </c>
      <c r="H45" s="118">
        <v>47.646776850000002</v>
      </c>
      <c r="I45" s="71"/>
      <c r="J45" s="118">
        <v>141.80000000000001</v>
      </c>
      <c r="K45" s="72"/>
    </row>
    <row r="46" spans="1:11" ht="15.75" x14ac:dyDescent="0.3">
      <c r="A46" s="72"/>
      <c r="B46" s="56" t="s">
        <v>344</v>
      </c>
      <c r="C46" s="72"/>
      <c r="D46" s="3" t="s">
        <v>70</v>
      </c>
      <c r="E46" s="72"/>
      <c r="F46" s="7">
        <v>367</v>
      </c>
      <c r="G46" s="118">
        <v>379</v>
      </c>
      <c r="H46" s="118">
        <v>508.38930733335383</v>
      </c>
      <c r="I46" s="71"/>
      <c r="J46" s="118">
        <v>613</v>
      </c>
      <c r="K46" s="72"/>
    </row>
    <row r="47" spans="1:11" ht="15.75" x14ac:dyDescent="0.3">
      <c r="A47" s="72"/>
      <c r="B47" s="56" t="s">
        <v>345</v>
      </c>
      <c r="C47" s="72"/>
      <c r="D47" s="3" t="s">
        <v>70</v>
      </c>
      <c r="E47" s="72"/>
      <c r="F47" s="7">
        <v>191</v>
      </c>
      <c r="G47" s="118">
        <v>190</v>
      </c>
      <c r="H47" s="118">
        <v>199.21073935999999</v>
      </c>
      <c r="I47" s="71"/>
      <c r="J47" s="118">
        <v>454.5</v>
      </c>
      <c r="K47" s="72"/>
    </row>
    <row r="48" spans="1:11" ht="15.75" x14ac:dyDescent="0.3">
      <c r="A48" s="72"/>
      <c r="B48" s="56" t="s">
        <v>346</v>
      </c>
      <c r="C48" s="72"/>
      <c r="D48" s="3" t="s">
        <v>70</v>
      </c>
      <c r="E48" s="72"/>
      <c r="F48" s="7">
        <v>361</v>
      </c>
      <c r="G48" s="118">
        <v>249</v>
      </c>
      <c r="H48" s="118">
        <v>0</v>
      </c>
      <c r="I48" s="71"/>
      <c r="J48" s="118">
        <v>89.7</v>
      </c>
      <c r="K48" s="72"/>
    </row>
    <row r="49" spans="1:11" ht="15.75" x14ac:dyDescent="0.3">
      <c r="A49" s="72"/>
      <c r="B49" s="56" t="s">
        <v>347</v>
      </c>
      <c r="C49" s="72"/>
      <c r="D49" s="3" t="s">
        <v>70</v>
      </c>
      <c r="E49" s="72"/>
      <c r="F49" s="7">
        <v>294</v>
      </c>
      <c r="G49" s="118">
        <v>215</v>
      </c>
      <c r="H49" s="118">
        <v>420.95507655041695</v>
      </c>
      <c r="I49" s="71"/>
      <c r="J49" s="118">
        <v>372.2</v>
      </c>
      <c r="K49" s="72"/>
    </row>
    <row r="50" spans="1:11" ht="15.75" x14ac:dyDescent="0.3">
      <c r="A50" s="72"/>
      <c r="B50" s="56" t="s">
        <v>348</v>
      </c>
      <c r="C50" s="72"/>
      <c r="D50" s="3" t="s">
        <v>70</v>
      </c>
      <c r="E50" s="72"/>
      <c r="F50" s="7">
        <v>551</v>
      </c>
      <c r="G50" s="118">
        <v>438.29</v>
      </c>
      <c r="H50" s="118">
        <v>1491.1541575300002</v>
      </c>
      <c r="I50" s="71"/>
      <c r="J50" s="118">
        <v>3476</v>
      </c>
      <c r="K50" s="72"/>
    </row>
    <row r="51" spans="1:11" ht="15.75" x14ac:dyDescent="0.3">
      <c r="A51" s="72"/>
      <c r="B51" s="50" t="s">
        <v>349</v>
      </c>
      <c r="C51" s="72"/>
      <c r="D51" s="3" t="s">
        <v>70</v>
      </c>
      <c r="E51" s="72"/>
      <c r="F51" s="3">
        <v>1.5</v>
      </c>
      <c r="G51" s="66">
        <v>1</v>
      </c>
      <c r="H51" s="66">
        <v>1.4734149999999999</v>
      </c>
      <c r="I51" s="71"/>
      <c r="J51" s="66">
        <v>1.5</v>
      </c>
      <c r="K51" s="72"/>
    </row>
    <row r="52" spans="1:11" x14ac:dyDescent="0.25">
      <c r="A52" s="72"/>
      <c r="B52" s="74"/>
      <c r="C52" s="72"/>
      <c r="D52" s="72"/>
      <c r="E52" s="72"/>
      <c r="F52" s="72"/>
      <c r="G52" s="72"/>
      <c r="H52" s="72"/>
      <c r="I52" s="72"/>
      <c r="J52" s="72"/>
      <c r="K52" s="72"/>
    </row>
  </sheetData>
  <sheetProtection algorithmName="SHA-512" hashValue="RjcXv6MVCPeyQSFRqAJe9f76EwzNvXRHJbJIKmL92ms0/YneInT1SlP0MUZqjqFPVz0oVJsujf5hMKZoB/Vbfg==" saltValue="brI5GGoMMCZQ62fsrJcOiQ==" spinCount="100000" sheet="1" objects="1" scenarios="1" deleteRows="0" sort="0" autoFilter="0" pivotTables="0"/>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0F734AE55E4340909ADBE4A33E938F" ma:contentTypeVersion="18" ma:contentTypeDescription="Create a new document." ma:contentTypeScope="" ma:versionID="1b3d31f24421ecc18c6b892cb44c1859">
  <xsd:schema xmlns:xsd="http://www.w3.org/2001/XMLSchema" xmlns:xs="http://www.w3.org/2001/XMLSchema" xmlns:p="http://schemas.microsoft.com/office/2006/metadata/properties" xmlns:ns2="04c4d775-0115-4ac2-9506-97118fb54318" xmlns:ns3="5c32b96b-2a38-47a5-a3e5-5426b12b7f75" targetNamespace="http://schemas.microsoft.com/office/2006/metadata/properties" ma:root="true" ma:fieldsID="c9068a7ff673e7f8c807b45bd1301243" ns2:_="" ns3:_="">
    <xsd:import namespace="04c4d775-0115-4ac2-9506-97118fb54318"/>
    <xsd:import namespace="5c32b96b-2a38-47a5-a3e5-5426b12b7f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4d775-0115-4ac2-9506-97118fb54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1834d29-e6e8-4dba-b6c2-5b53eaae122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32b96b-2a38-47a5-a3e5-5426b12b7f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4d78455-c130-4b5d-b468-c7c62bbf1059}" ma:internalName="TaxCatchAll" ma:showField="CatchAllData" ma:web="5c32b96b-2a38-47a5-a3e5-5426b12b7f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32b96b-2a38-47a5-a3e5-5426b12b7f75"/>
    <lcf76f155ced4ddcb4097134ff3c332f xmlns="04c4d775-0115-4ac2-9506-97118fb54318">
      <Terms xmlns="http://schemas.microsoft.com/office/infopath/2007/PartnerControls"/>
    </lcf76f155ced4ddcb4097134ff3c332f>
    <SharedWithUsers xmlns="5c32b96b-2a38-47a5-a3e5-5426b12b7f75">
      <UserInfo>
        <DisplayName/>
        <AccountId xsi:nil="true"/>
        <AccountType/>
      </UserInfo>
    </SharedWithUsers>
  </documentManagement>
</p:properties>
</file>

<file path=customXml/itemProps1.xml><?xml version="1.0" encoding="utf-8"?>
<ds:datastoreItem xmlns:ds="http://schemas.openxmlformats.org/officeDocument/2006/customXml" ds:itemID="{193568E6-3FA1-4516-AB7D-AE8439E3D5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4d775-0115-4ac2-9506-97118fb54318"/>
    <ds:schemaRef ds:uri="5c32b96b-2a38-47a5-a3e5-5426b12b7f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D801E4-18A4-4148-9540-B7AF4F3D6007}">
  <ds:schemaRefs>
    <ds:schemaRef ds:uri="http://schemas.microsoft.com/sharepoint/v3/contenttype/forms"/>
  </ds:schemaRefs>
</ds:datastoreItem>
</file>

<file path=customXml/itemProps3.xml><?xml version="1.0" encoding="utf-8"?>
<ds:datastoreItem xmlns:ds="http://schemas.openxmlformats.org/officeDocument/2006/customXml" ds:itemID="{B562F33F-1282-4638-9130-BE421B80CC2B}">
  <ds:schemaRefs>
    <ds:schemaRef ds:uri="http://schemas.microsoft.com/office/2006/metadata/properties"/>
    <ds:schemaRef ds:uri="http://schemas.microsoft.com/office/infopath/2007/PartnerControls"/>
    <ds:schemaRef ds:uri="5c32b96b-2a38-47a5-a3e5-5426b12b7f75"/>
    <ds:schemaRef ds:uri="04c4d775-0115-4ac2-9506-97118fb5431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ENV - Emissions &amp; Climate</vt:lpstr>
      <vt:lpstr>ENV - Waste, Water &amp; Spills</vt:lpstr>
      <vt:lpstr>Social - Safety</vt:lpstr>
      <vt:lpstr>Social - HR</vt:lpstr>
      <vt:lpstr>Governance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 Skougaard, Mikkel</dc:creator>
  <cp:keywords/>
  <dc:description/>
  <cp:lastModifiedBy>Kate Niblock</cp:lastModifiedBy>
  <cp:revision/>
  <dcterms:created xsi:type="dcterms:W3CDTF">2022-02-08T11:55:42Z</dcterms:created>
  <dcterms:modified xsi:type="dcterms:W3CDTF">2026-04-17T13:29:44Z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0x0101003D0F734AE55E4340909ADBE4A33E938F</vt:lpwstr>
  </property>
  <property fmtid="{D5CDD505-2E9C-101B-9397-08002B2CF9AE}" pid="3" name="MediaServiceImageTags">
    <vt:lpwstr/>
  </property>
</Properties>
</file>